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全面改薄终结性市级复评附件1-10\2014-2018 年全面改薄学校应准备材料及系列文件\相关数据及表格\"/>
    </mc:Choice>
  </mc:AlternateContent>
  <xr:revisionPtr revIDLastSave="0" documentId="13_ncr:1_{AE05F934-8C87-49CD-B4C8-7DB5A1D4D828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校园校舍建设项目明细表" sheetId="3" r:id="rId1"/>
    <sheet name="仪器设备购置项目明细表" sheetId="1" r:id="rId2"/>
  </sheets>
  <definedNames>
    <definedName name="_xlnm._FilterDatabase" localSheetId="0" hidden="1">校园校舍建设项目明细表!#REF!</definedName>
    <definedName name="_xlnm.Print_Area" localSheetId="0">校园校舍建设项目明细表!$A$1:$R$57</definedName>
    <definedName name="_xlnm.Print_Area" localSheetId="1">仪器设备购置项目明细表!$A$1:$V$44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6" i="3" l="1"/>
  <c r="F56" i="3"/>
  <c r="G56" i="3"/>
  <c r="H56" i="3"/>
  <c r="I56" i="3"/>
  <c r="J56" i="3"/>
  <c r="K56" i="3"/>
  <c r="L56" i="3"/>
  <c r="M56" i="3"/>
  <c r="N56" i="3"/>
  <c r="O56" i="3"/>
  <c r="P56" i="3"/>
  <c r="Q56" i="3"/>
  <c r="D56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D47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D32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D25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D19" i="3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D43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D39" i="1"/>
  <c r="E33" i="1"/>
  <c r="F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E30" i="1"/>
  <c r="F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E18" i="1"/>
  <c r="F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D19" i="1" l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27" i="1"/>
  <c r="G27" i="1" s="1"/>
  <c r="D28" i="1"/>
  <c r="G28" i="1" s="1"/>
  <c r="D29" i="1"/>
  <c r="G29" i="1" s="1"/>
  <c r="D31" i="1"/>
  <c r="D32" i="1"/>
  <c r="G32" i="1" s="1"/>
  <c r="D34" i="1"/>
  <c r="G34" i="1" s="1"/>
  <c r="D35" i="1"/>
  <c r="G35" i="1" s="1"/>
  <c r="D36" i="1"/>
  <c r="G36" i="1" s="1"/>
  <c r="D37" i="1"/>
  <c r="G37" i="1" s="1"/>
  <c r="D38" i="1"/>
  <c r="G38" i="1" s="1"/>
  <c r="G40" i="1"/>
  <c r="G41" i="1"/>
  <c r="G42" i="1"/>
  <c r="D8" i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7" i="1"/>
  <c r="G7" i="1" s="1"/>
  <c r="G31" i="1" l="1"/>
  <c r="G33" i="1" s="1"/>
  <c r="D33" i="1"/>
  <c r="G19" i="1"/>
  <c r="G30" i="1" s="1"/>
  <c r="D30" i="1"/>
  <c r="G8" i="1"/>
  <c r="G18" i="1" s="1"/>
  <c r="D18" i="1"/>
</calcChain>
</file>

<file path=xl/sharedStrings.xml><?xml version="1.0" encoding="utf-8"?>
<sst xmlns="http://schemas.openxmlformats.org/spreadsheetml/2006/main" count="473" uniqueCount="196">
  <si>
    <t>项目学校名称</t>
  </si>
  <si>
    <t>项目资金使用情况（万元）</t>
    <phoneticPr fontId="3" type="noConversion"/>
  </si>
  <si>
    <t>购置生活设施</t>
    <phoneticPr fontId="3" type="noConversion"/>
  </si>
  <si>
    <t>图书</t>
    <phoneticPr fontId="3" type="noConversion"/>
  </si>
  <si>
    <t>购置数字教育资源</t>
    <phoneticPr fontId="3" type="noConversion"/>
  </si>
  <si>
    <t>购置课桌凳</t>
    <phoneticPr fontId="3" type="noConversion"/>
  </si>
  <si>
    <t>合计</t>
  </si>
  <si>
    <t>中央资金</t>
    <phoneticPr fontId="3" type="noConversion"/>
  </si>
  <si>
    <t>省级资金</t>
    <phoneticPr fontId="3" type="noConversion"/>
  </si>
  <si>
    <t>市县资金</t>
    <phoneticPr fontId="3" type="noConversion"/>
  </si>
  <si>
    <t>金额
(万元)</t>
  </si>
  <si>
    <t>数量（台件套）</t>
  </si>
  <si>
    <t>数量(册)</t>
  </si>
  <si>
    <t>容量(GB)</t>
  </si>
  <si>
    <t>数量(单人套)</t>
  </si>
  <si>
    <t>教学及辅助用房</t>
  </si>
  <si>
    <t>生活用房</t>
  </si>
  <si>
    <t>行政办公用房</t>
  </si>
  <si>
    <t>其他</t>
  </si>
  <si>
    <t>围墙(米)</t>
  </si>
  <si>
    <t>(立方米)
护坎(坡)</t>
  </si>
  <si>
    <t>建设性质（新建、改扩建、维修）</t>
    <phoneticPr fontId="3" type="noConversion"/>
  </si>
  <si>
    <t>备注</t>
    <phoneticPr fontId="2" type="noConversion"/>
  </si>
  <si>
    <t>项目资金使用情况（单位：万元）</t>
    <phoneticPr fontId="3" type="noConversion"/>
  </si>
  <si>
    <r>
      <t xml:space="preserve">其他配套设施 </t>
    </r>
    <r>
      <rPr>
        <sz val="9"/>
        <rFont val="宋体"/>
        <family val="3"/>
        <charset val="134"/>
      </rPr>
      <t xml:space="preserve">   </t>
    </r>
    <r>
      <rPr>
        <sz val="9"/>
        <rFont val="宋体"/>
        <family val="3"/>
        <charset val="134"/>
      </rPr>
      <t>设备等</t>
    </r>
    <phoneticPr fontId="3" type="noConversion"/>
  </si>
  <si>
    <r>
      <t xml:space="preserve">购置计算机、 </t>
    </r>
    <r>
      <rPr>
        <sz val="9"/>
        <rFont val="宋体"/>
        <family val="3"/>
        <charset val="134"/>
      </rPr>
      <t xml:space="preserve">   </t>
    </r>
    <r>
      <rPr>
        <sz val="9"/>
        <rFont val="宋体"/>
        <family val="3"/>
        <charset val="134"/>
      </rPr>
      <t>教学仪器设备等</t>
    </r>
    <phoneticPr fontId="3" type="noConversion"/>
  </si>
  <si>
    <t>数量(单人张)</t>
    <phoneticPr fontId="2" type="noConversion"/>
  </si>
  <si>
    <t>购置学生用床</t>
    <phoneticPr fontId="2" type="noConversion"/>
  </si>
  <si>
    <r>
      <t>规划资金投入总额</t>
    </r>
    <r>
      <rPr>
        <sz val="9"/>
        <rFont val="宋体"/>
        <family val="3"/>
        <charset val="134"/>
      </rPr>
      <t xml:space="preserve">                         </t>
    </r>
    <r>
      <rPr>
        <sz val="9"/>
        <rFont val="宋体"/>
        <family val="3"/>
        <charset val="134"/>
      </rPr>
      <t>（2014</t>
    </r>
    <r>
      <rPr>
        <sz val="9"/>
        <rFont val="宋体"/>
        <family val="3"/>
        <charset val="134"/>
      </rPr>
      <t>.1</t>
    </r>
    <r>
      <rPr>
        <sz val="9"/>
        <rFont val="宋体"/>
        <family val="3"/>
        <charset val="134"/>
      </rPr>
      <t>-201</t>
    </r>
    <r>
      <rPr>
        <sz val="9"/>
        <rFont val="宋体"/>
        <family val="3"/>
        <charset val="134"/>
      </rPr>
      <t>7.7</t>
    </r>
    <r>
      <rPr>
        <sz val="9"/>
        <rFont val="宋体"/>
        <family val="3"/>
        <charset val="134"/>
      </rPr>
      <t>填写实际投入资金数）</t>
    </r>
    <phoneticPr fontId="3" type="noConversion"/>
  </si>
  <si>
    <t>项目建设内容（2014.1-2017.7填写实际建设规模）</t>
    <phoneticPr fontId="3" type="noConversion"/>
  </si>
  <si>
    <t>规划校舍建设面积(平方米)</t>
    <phoneticPr fontId="2" type="noConversion"/>
  </si>
  <si>
    <r>
      <t xml:space="preserve">规划建设其他配套 </t>
    </r>
    <r>
      <rPr>
        <sz val="9"/>
        <rFont val="宋体"/>
        <family val="3"/>
        <charset val="134"/>
      </rPr>
      <t xml:space="preserve">     </t>
    </r>
    <r>
      <rPr>
        <sz val="9"/>
        <rFont val="宋体"/>
        <family val="3"/>
        <charset val="134"/>
      </rPr>
      <t>设施情况</t>
    </r>
    <phoneticPr fontId="2" type="noConversion"/>
  </si>
  <si>
    <t>规划室外运动场地面积
(平方米)</t>
    <phoneticPr fontId="2" type="noConversion"/>
  </si>
  <si>
    <t>项目建设年份</t>
    <phoneticPr fontId="3" type="noConversion"/>
  </si>
  <si>
    <r>
      <t xml:space="preserve">项目名称 </t>
    </r>
    <r>
      <rPr>
        <sz val="9"/>
        <rFont val="宋体"/>
        <family val="3"/>
        <charset val="134"/>
      </rPr>
      <t xml:space="preserve">   </t>
    </r>
    <r>
      <rPr>
        <sz val="9"/>
        <rFont val="宋体"/>
        <family val="3"/>
        <charset val="134"/>
      </rPr>
      <t>（教学楼、生活用房等）</t>
    </r>
    <phoneticPr fontId="2" type="noConversion"/>
  </si>
  <si>
    <r>
      <t xml:space="preserve">项目实施 </t>
    </r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>年份</t>
    </r>
    <phoneticPr fontId="3" type="noConversion"/>
  </si>
  <si>
    <t>通化市二道江区铁厂第一小学校</t>
    <phoneticPr fontId="14" type="noConversion"/>
  </si>
  <si>
    <t>通化市二道江区铁厂镇中心校</t>
    <phoneticPr fontId="14" type="noConversion"/>
  </si>
  <si>
    <t>通化市二道江区五道江镇中心校</t>
    <phoneticPr fontId="14" type="noConversion"/>
  </si>
  <si>
    <t>通化市第十七中学</t>
    <phoneticPr fontId="14" type="noConversion"/>
  </si>
  <si>
    <t>通化市第十九中学</t>
    <phoneticPr fontId="14" type="noConversion"/>
  </si>
  <si>
    <t>通化市第十八中学</t>
    <phoneticPr fontId="14" type="noConversion"/>
  </si>
  <si>
    <t>通化市第十九中学校</t>
    <phoneticPr fontId="14" type="noConversion"/>
  </si>
  <si>
    <t xml:space="preserve">通化市二道江区五道江镇中心校   </t>
    <phoneticPr fontId="14" type="noConversion"/>
  </si>
  <si>
    <t xml:space="preserve">通化市二道江区鸭园镇中心小学校 </t>
    <phoneticPr fontId="14" type="noConversion"/>
  </si>
  <si>
    <t>通化市二道江区铁厂镇中心小学校</t>
    <phoneticPr fontId="14" type="noConversion"/>
  </si>
  <si>
    <t xml:space="preserve">  通化市二道江区二道江乡中心小学校 </t>
    <phoneticPr fontId="14" type="noConversion"/>
  </si>
  <si>
    <t xml:space="preserve">  通化市二道江区铁厂镇第一小学校   </t>
    <phoneticPr fontId="14" type="noConversion"/>
  </si>
  <si>
    <t xml:space="preserve">  通化市二道江区鸭园镇西热小学校 </t>
    <phoneticPr fontId="14" type="noConversion"/>
  </si>
  <si>
    <t xml:space="preserve">通化市二道江区鸭园镇四道江小学校 </t>
    <phoneticPr fontId="14" type="noConversion"/>
  </si>
  <si>
    <t>通化市第十九中学校</t>
  </si>
  <si>
    <t xml:space="preserve">通化市二道江区二道江乡中心小学校  </t>
    <phoneticPr fontId="16" type="noConversion"/>
  </si>
  <si>
    <t xml:space="preserve">  通化市第十七中学校  </t>
    <phoneticPr fontId="14" type="noConversion"/>
  </si>
  <si>
    <t>综合楼</t>
  </si>
  <si>
    <t>3-维修加固</t>
  </si>
  <si>
    <t xml:space="preserve">1-新建    </t>
  </si>
  <si>
    <t>通化市二道江区铁厂镇中心小学校</t>
  </si>
  <si>
    <t xml:space="preserve">通化市二道江区五道江镇中心校   </t>
  </si>
  <si>
    <t>通化市二道江区鸭园镇向阳小学校</t>
    <phoneticPr fontId="14" type="noConversion"/>
  </si>
  <si>
    <t>改扩建</t>
  </si>
  <si>
    <t>综合楼二</t>
  </si>
  <si>
    <t>维修加固</t>
  </si>
  <si>
    <t>新建</t>
  </si>
  <si>
    <t>教学楼</t>
  </si>
  <si>
    <t>厕所</t>
  </si>
  <si>
    <t>维修</t>
  </si>
  <si>
    <t xml:space="preserve">69-其他配套设施(操场)                                 </t>
    <phoneticPr fontId="2" type="noConversion"/>
  </si>
  <si>
    <t xml:space="preserve">69-其他配套设施(综合楼)                                 </t>
    <phoneticPr fontId="2" type="noConversion"/>
  </si>
  <si>
    <t>70-其他配套设施(综合楼)</t>
  </si>
  <si>
    <t>71-其他配套设施(综合楼)</t>
  </si>
  <si>
    <t>72-其他配套设施(综合楼)</t>
  </si>
  <si>
    <t>73-其他配套设施(综合楼)</t>
  </si>
  <si>
    <t>74-其他配套设施(综合楼)</t>
  </si>
  <si>
    <t>75-其他配套设施(综合楼)</t>
  </si>
  <si>
    <t>76-其他配套设施(综合楼)</t>
  </si>
  <si>
    <t>77-其他配套设施(综合楼)</t>
  </si>
  <si>
    <t>78-其他配套设施(综合楼)</t>
  </si>
  <si>
    <t xml:space="preserve">69-其他配套设施(围墙)                                 </t>
    <phoneticPr fontId="2" type="noConversion"/>
  </si>
  <si>
    <t xml:space="preserve">69-其他配套设施                                </t>
    <phoneticPr fontId="2" type="noConversion"/>
  </si>
  <si>
    <t xml:space="preserve">69-其他配套设施(教学楼)                                 </t>
    <phoneticPr fontId="2" type="noConversion"/>
  </si>
  <si>
    <t xml:space="preserve">69-其他配套设施(综合楼二)                               </t>
    <phoneticPr fontId="2" type="noConversion"/>
  </si>
  <si>
    <t xml:space="preserve">12-综合楼(综合楼)                                       </t>
    <phoneticPr fontId="2" type="noConversion"/>
  </si>
  <si>
    <t xml:space="preserve">22-食堂(食堂)                                           </t>
    <phoneticPr fontId="2" type="noConversion"/>
  </si>
  <si>
    <t xml:space="preserve">61-围墙(围墙)                                           </t>
    <phoneticPr fontId="2" type="noConversion"/>
  </si>
  <si>
    <t>2016-2016</t>
    <phoneticPr fontId="14" type="noConversion"/>
  </si>
  <si>
    <t>2014-2014</t>
    <phoneticPr fontId="14" type="noConversion"/>
  </si>
  <si>
    <t>2017-2017</t>
    <phoneticPr fontId="14" type="noConversion"/>
  </si>
  <si>
    <t>2018-2018</t>
    <phoneticPr fontId="14" type="noConversion"/>
  </si>
  <si>
    <t>2014-2014</t>
    <phoneticPr fontId="16" type="noConversion"/>
  </si>
  <si>
    <r>
      <t>2</t>
    </r>
    <r>
      <rPr>
        <sz val="9"/>
        <rFont val="宋体"/>
        <family val="3"/>
        <charset val="134"/>
      </rPr>
      <t>014-2014</t>
    </r>
    <phoneticPr fontId="2" type="noConversion"/>
  </si>
  <si>
    <r>
      <t>2</t>
    </r>
    <r>
      <rPr>
        <sz val="9"/>
        <rFont val="宋体"/>
        <family val="3"/>
        <charset val="134"/>
      </rPr>
      <t>018-2018</t>
    </r>
    <phoneticPr fontId="2" type="noConversion"/>
  </si>
  <si>
    <r>
      <t>2</t>
    </r>
    <r>
      <rPr>
        <sz val="9"/>
        <rFont val="宋体"/>
        <family val="3"/>
        <charset val="134"/>
      </rPr>
      <t>017-2017</t>
    </r>
    <phoneticPr fontId="2" type="noConversion"/>
  </si>
  <si>
    <t>通化市二道江区鸭园镇西热小学校</t>
    <phoneticPr fontId="2" type="noConversion"/>
  </si>
  <si>
    <t xml:space="preserve">通化市二道江区鸭园镇向阳小学校 </t>
    <phoneticPr fontId="14" type="noConversion"/>
  </si>
  <si>
    <t>通化市二道江区鸭园镇中心小学校</t>
    <phoneticPr fontId="2" type="noConversion"/>
  </si>
  <si>
    <t>通化市二道江区鸭园镇四道江小学校</t>
    <phoneticPr fontId="2" type="noConversion"/>
  </si>
  <si>
    <t>通化市二道江区铁厂镇第一小学校</t>
    <phoneticPr fontId="2" type="noConversion"/>
  </si>
  <si>
    <t>通化市二道江区铁厂镇中心小学校</t>
    <phoneticPr fontId="2" type="noConversion"/>
  </si>
  <si>
    <t>通化市二道江区五道江镇中心校</t>
    <phoneticPr fontId="2" type="noConversion"/>
  </si>
  <si>
    <t>通化市二道江区二道江乡中心小学校</t>
    <phoneticPr fontId="2" type="noConversion"/>
  </si>
  <si>
    <t>通化市第十七中学校</t>
    <phoneticPr fontId="2" type="noConversion"/>
  </si>
  <si>
    <t xml:space="preserve">通化市第十九中学校 </t>
    <phoneticPr fontId="2" type="noConversion"/>
  </si>
  <si>
    <t xml:space="preserve">通化市第十八中学 </t>
    <phoneticPr fontId="2" type="noConversion"/>
  </si>
  <si>
    <t>2014-2014</t>
    <phoneticPr fontId="2" type="noConversion"/>
  </si>
  <si>
    <t>2015-2015</t>
    <phoneticPr fontId="2" type="noConversion"/>
  </si>
  <si>
    <t>2016-2016</t>
    <phoneticPr fontId="2" type="noConversion"/>
  </si>
  <si>
    <t>2017-2017</t>
    <phoneticPr fontId="2" type="noConversion"/>
  </si>
  <si>
    <t>2017-2017</t>
    <phoneticPr fontId="2" type="noConversion"/>
  </si>
  <si>
    <t>2018-2018</t>
    <phoneticPr fontId="2" type="noConversion"/>
  </si>
  <si>
    <t>2018-2018</t>
    <phoneticPr fontId="2" type="noConversion"/>
  </si>
  <si>
    <t>序号</t>
    <phoneticPr fontId="3" type="noConversion"/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</si>
  <si>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</si>
  <si>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</si>
  <si>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</si>
  <si>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</si>
  <si>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</si>
  <si>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</si>
  <si>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</si>
  <si>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</si>
  <si>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</si>
  <si>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</si>
  <si>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</si>
  <si>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</si>
  <si>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</si>
  <si>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</si>
  <si>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</si>
  <si>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</si>
  <si>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</si>
  <si>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</si>
  <si>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</si>
  <si>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</si>
  <si>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</si>
  <si>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</si>
  <si>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</si>
  <si>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</si>
  <si>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</si>
  <si>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</si>
  <si>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</si>
  <si>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</si>
  <si>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</si>
  <si>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</si>
  <si>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</si>
  <si>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</si>
  <si>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2841</t>
    <phoneticPr fontId="2" type="noConversion"/>
  </si>
  <si>
    <t>合   计</t>
    <phoneticPr fontId="2" type="noConversion"/>
  </si>
  <si>
    <r>
      <t>规划资金投入总额</t>
    </r>
    <r>
      <rPr>
        <sz val="9"/>
        <rFont val="宋体"/>
        <family val="3"/>
        <charset val="134"/>
      </rPr>
      <t xml:space="preserve">                （2014.1-2018.12填写实际投入资金数）</t>
    </r>
    <phoneticPr fontId="3" type="noConversion"/>
  </si>
  <si>
    <t>项目建设内容（2014.1-2018.12填写实际购买金额及数量）</t>
    <phoneticPr fontId="3" type="noConversion"/>
  </si>
  <si>
    <t>1</t>
    <phoneticPr fontId="14" type="noConversion"/>
  </si>
  <si>
    <t>2</t>
    <phoneticPr fontId="14" type="noConversion"/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</si>
  <si>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</si>
  <si>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</si>
  <si>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</si>
  <si>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</si>
  <si>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</si>
  <si>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</si>
  <si>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</si>
  <si>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</si>
  <si>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</si>
  <si>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</si>
  <si>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</si>
  <si>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</si>
  <si>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</si>
  <si>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通化市二道江区2014—2018年全面改薄仪器设备购置项目进展情况明细表</t>
    <phoneticPr fontId="2" type="noConversion"/>
  </si>
  <si>
    <t>通化市二道江区2014-2018年“全面改薄”校园校舍建设项目进展情况明细表</t>
    <phoneticPr fontId="3" type="noConversion"/>
  </si>
  <si>
    <t>合  计</t>
    <phoneticPr fontId="2" type="noConversion"/>
  </si>
  <si>
    <t>已实施并投入使用</t>
    <phoneticPr fontId="2" type="noConversion"/>
  </si>
  <si>
    <t>已实施，未完工</t>
    <phoneticPr fontId="2" type="noConversion"/>
  </si>
  <si>
    <t>已实施，未支付</t>
    <phoneticPr fontId="2" type="noConversion"/>
  </si>
  <si>
    <t>2014年小计</t>
    <phoneticPr fontId="2" type="noConversion"/>
  </si>
  <si>
    <t>2015年小计</t>
    <phoneticPr fontId="2" type="noConversion"/>
  </si>
  <si>
    <t>2016年小计</t>
    <phoneticPr fontId="2" type="noConversion"/>
  </si>
  <si>
    <t>2017年小计</t>
    <phoneticPr fontId="2" type="noConversion"/>
  </si>
  <si>
    <t>2018年小计</t>
    <phoneticPr fontId="2" type="noConversion"/>
  </si>
  <si>
    <r>
      <t>2</t>
    </r>
    <r>
      <rPr>
        <sz val="9"/>
        <rFont val="宋体"/>
        <family val="3"/>
        <charset val="134"/>
      </rPr>
      <t>014年小计</t>
    </r>
    <phoneticPr fontId="19" type="noConversion"/>
  </si>
  <si>
    <t>通化市二道江区鸭园镇中心小学校</t>
  </si>
  <si>
    <t>2015-2015</t>
  </si>
  <si>
    <t>已实施，未决算</t>
  </si>
  <si>
    <t>通化市二道江区铁厂镇中心校</t>
  </si>
  <si>
    <t xml:space="preserve">69-其他配套设施(综合楼)                                 </t>
  </si>
  <si>
    <t>已实施并投入使用</t>
  </si>
  <si>
    <t>通化市二道江区五道江镇中心校</t>
  </si>
  <si>
    <t xml:space="preserve">69-其他配套设施(操场)                                 </t>
  </si>
  <si>
    <t>通化市第十九中学</t>
  </si>
  <si>
    <t xml:space="preserve">  通化市第十七中学校  </t>
  </si>
  <si>
    <t xml:space="preserve">22-食堂(食堂)                                           </t>
  </si>
  <si>
    <r>
      <t>2</t>
    </r>
    <r>
      <rPr>
        <sz val="9"/>
        <rFont val="宋体"/>
        <family val="3"/>
        <charset val="134"/>
      </rPr>
      <t>015年小计</t>
    </r>
    <phoneticPr fontId="19" type="noConversion"/>
  </si>
  <si>
    <t>2016年小计</t>
    <phoneticPr fontId="19" type="noConversion"/>
  </si>
  <si>
    <r>
      <t>2</t>
    </r>
    <r>
      <rPr>
        <sz val="9"/>
        <rFont val="宋体"/>
        <family val="3"/>
        <charset val="134"/>
      </rPr>
      <t>017年小计</t>
    </r>
    <phoneticPr fontId="19" type="noConversion"/>
  </si>
  <si>
    <t>2018年小计</t>
    <phoneticPr fontId="19" type="noConversion"/>
  </si>
  <si>
    <t>46</t>
  </si>
  <si>
    <t>47</t>
  </si>
  <si>
    <t>48</t>
  </si>
  <si>
    <t>49</t>
  </si>
  <si>
    <t>50</t>
  </si>
  <si>
    <t>已实施但未付款</t>
    <phoneticPr fontId="2" type="noConversion"/>
  </si>
  <si>
    <t>已实施，未决算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</si>
</sst>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0_);[Red]\(0.00\)"/>
    <numFmt numFmtId="178" formatCode="#\ "/>
    <numFmt numFmtId="179" formatCode="0.00_ "/>
    <numFmt numFmtId="180" formatCode="0.0_ "/>
    <numFmt numFmtId="181" formatCode="0_ "/>
    <numFmt numFmtId="182" formatCode="0.0_);[Red]\(0.0\)"/>
  </numFmts>
  <fonts count="2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left" vertical="center" shrinkToFit="1"/>
    </xf>
    <xf numFmtId="0" fontId="3" fillId="0" borderId="0" xfId="1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176" fontId="3" fillId="0" borderId="0" xfId="1" applyNumberFormat="1" applyFont="1" applyFill="1" applyAlignment="1">
      <alignment vertical="center"/>
    </xf>
    <xf numFmtId="0" fontId="0" fillId="0" borderId="0" xfId="0" applyNumberFormat="1" applyAlignment="1"/>
    <xf numFmtId="0" fontId="5" fillId="0" borderId="0" xfId="0" applyFont="1" applyAlignment="1"/>
    <xf numFmtId="0" fontId="6" fillId="0" borderId="0" xfId="0" applyFont="1" applyAlignment="1">
      <alignment horizontal="left" shrinkToFit="1"/>
    </xf>
    <xf numFmtId="177" fontId="0" fillId="0" borderId="0" xfId="0" applyNumberFormat="1" applyAlignment="1"/>
    <xf numFmtId="176" fontId="0" fillId="0" borderId="0" xfId="0" applyNumberFormat="1" applyAlignment="1">
      <alignment horizontal="center"/>
    </xf>
    <xf numFmtId="0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center"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textRotation="255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shrinkToFi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left" shrinkToFit="1"/>
    </xf>
    <xf numFmtId="176" fontId="7" fillId="0" borderId="1" xfId="1" applyNumberFormat="1" applyFont="1" applyFill="1" applyBorder="1" applyAlignment="1">
      <alignment horizontal="center" vertical="center" shrinkToFit="1"/>
    </xf>
    <xf numFmtId="180" fontId="0" fillId="0" borderId="1" xfId="0" applyNumberFormat="1" applyBorder="1">
      <alignment vertical="center"/>
    </xf>
    <xf numFmtId="181" fontId="0" fillId="0" borderId="1" xfId="0" applyNumberFormat="1" applyBorder="1">
      <alignment vertical="center"/>
    </xf>
    <xf numFmtId="180" fontId="17" fillId="0" borderId="1" xfId="0" applyNumberFormat="1" applyFont="1" applyBorder="1">
      <alignment vertical="center"/>
    </xf>
    <xf numFmtId="0" fontId="14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shrinkToFit="1"/>
    </xf>
    <xf numFmtId="176" fontId="14" fillId="2" borderId="1" xfId="1" applyNumberFormat="1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shrinkToFit="1"/>
    </xf>
    <xf numFmtId="49" fontId="1" fillId="0" borderId="1" xfId="0" applyNumberFormat="1" applyFont="1" applyBorder="1" applyAlignment="1">
      <alignment horizontal="left" shrinkToFit="1"/>
    </xf>
    <xf numFmtId="178" fontId="14" fillId="2" borderId="1" xfId="1" applyNumberFormat="1" applyFont="1" applyFill="1" applyBorder="1" applyAlignment="1">
      <alignment horizontal="center" vertical="center" shrinkToFit="1"/>
    </xf>
    <xf numFmtId="182" fontId="14" fillId="2" borderId="1" xfId="1" applyNumberFormat="1" applyFont="1" applyFill="1" applyBorder="1" applyAlignment="1">
      <alignment horizontal="center" vertical="center" shrinkToFit="1"/>
    </xf>
    <xf numFmtId="177" fontId="14" fillId="2" borderId="1" xfId="1" applyNumberFormat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Alignment="1"/>
    <xf numFmtId="176" fontId="4" fillId="0" borderId="1" xfId="0" applyNumberFormat="1" applyFont="1" applyBorder="1" applyAlignment="1">
      <alignment horizontal="center" vertical="center"/>
    </xf>
    <xf numFmtId="178" fontId="14" fillId="4" borderId="1" xfId="1" applyNumberFormat="1" applyFont="1" applyFill="1" applyBorder="1" applyAlignment="1">
      <alignment horizontal="center" vertical="center" shrinkToFit="1"/>
    </xf>
    <xf numFmtId="182" fontId="14" fillId="4" borderId="1" xfId="1" applyNumberFormat="1" applyFont="1" applyFill="1" applyBorder="1" applyAlignment="1">
      <alignment horizontal="center" vertical="center" shrinkToFit="1"/>
    </xf>
    <xf numFmtId="176" fontId="4" fillId="4" borderId="1" xfId="0" applyNumberFormat="1" applyFont="1" applyFill="1" applyBorder="1" applyAlignment="1">
      <alignment horizontal="center" vertical="center"/>
    </xf>
    <xf numFmtId="178" fontId="14" fillId="4" borderId="1" xfId="1" applyNumberFormat="1" applyFont="1" applyFill="1" applyBorder="1" applyAlignment="1">
      <alignment vertical="center" shrinkToFit="1"/>
    </xf>
    <xf numFmtId="180" fontId="14" fillId="4" borderId="1" xfId="1" applyNumberFormat="1" applyFont="1" applyFill="1" applyBorder="1" applyAlignment="1">
      <alignment vertical="center" shrinkToFit="1"/>
    </xf>
    <xf numFmtId="49" fontId="1" fillId="5" borderId="1" xfId="0" applyNumberFormat="1" applyFont="1" applyFill="1" applyBorder="1" applyAlignment="1">
      <alignment shrinkToFit="1"/>
    </xf>
    <xf numFmtId="49" fontId="2" fillId="6" borderId="6" xfId="1" applyNumberFormat="1" applyFont="1" applyFill="1" applyBorder="1" applyAlignment="1">
      <alignment horizontal="center" vertical="center" shrinkToFit="1"/>
    </xf>
    <xf numFmtId="49" fontId="14" fillId="6" borderId="7" xfId="1" applyNumberFormat="1" applyFont="1" applyFill="1" applyBorder="1" applyAlignment="1">
      <alignment vertical="center" shrinkToFit="1"/>
    </xf>
    <xf numFmtId="180" fontId="0" fillId="6" borderId="1" xfId="0" applyNumberFormat="1" applyFill="1" applyBorder="1">
      <alignment vertical="center"/>
    </xf>
    <xf numFmtId="49" fontId="2" fillId="6" borderId="1" xfId="1" applyNumberFormat="1" applyFont="1" applyFill="1" applyBorder="1" applyAlignment="1">
      <alignment horizontal="center" vertical="center" wrapText="1"/>
    </xf>
    <xf numFmtId="49" fontId="2" fillId="6" borderId="1" xfId="1" applyNumberFormat="1" applyFont="1" applyFill="1" applyBorder="1" applyAlignment="1">
      <alignment horizontal="center" vertical="center" shrinkToFit="1"/>
    </xf>
    <xf numFmtId="49" fontId="14" fillId="6" borderId="1" xfId="1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49" fontId="15" fillId="6" borderId="1" xfId="1" applyNumberFormat="1" applyFont="1" applyFill="1" applyBorder="1" applyAlignment="1">
      <alignment horizontal="center" vertical="center" shrinkToFit="1"/>
    </xf>
    <xf numFmtId="49" fontId="15" fillId="6" borderId="1" xfId="1" applyNumberFormat="1" applyFont="1" applyFill="1" applyBorder="1" applyAlignment="1">
      <alignment horizontal="center" vertical="center" wrapText="1"/>
    </xf>
    <xf numFmtId="176" fontId="2" fillId="6" borderId="1" xfId="1" applyNumberFormat="1" applyFont="1" applyFill="1" applyBorder="1" applyAlignment="1">
      <alignment horizontal="center" vertical="center" shrinkToFit="1"/>
    </xf>
    <xf numFmtId="0" fontId="14" fillId="6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182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176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/>
    <xf numFmtId="176" fontId="0" fillId="7" borderId="8" xfId="0" applyNumberFormat="1" applyFill="1" applyBorder="1" applyAlignment="1">
      <alignment horizontal="center"/>
    </xf>
    <xf numFmtId="176" fontId="0" fillId="7" borderId="7" xfId="0" applyNumberFormat="1" applyFill="1" applyBorder="1" applyAlignment="1">
      <alignment horizontal="center"/>
    </xf>
    <xf numFmtId="176" fontId="3" fillId="0" borderId="1" xfId="1" applyNumberFormat="1" applyFont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shrinkToFit="1"/>
    </xf>
    <xf numFmtId="178" fontId="3" fillId="0" borderId="1" xfId="1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8" fontId="3" fillId="0" borderId="1" xfId="1" applyNumberFormat="1" applyFont="1" applyFill="1" applyBorder="1" applyAlignment="1" applyProtection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177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5" xfId="1" applyNumberFormat="1" applyFont="1" applyFill="1" applyBorder="1" applyAlignment="1">
      <alignment horizontal="center" vertical="center" shrinkToFit="1"/>
    </xf>
    <xf numFmtId="49" fontId="3" fillId="0" borderId="4" xfId="1" applyNumberFormat="1" applyFont="1" applyFill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 wrapText="1"/>
    </xf>
    <xf numFmtId="177" fontId="3" fillId="0" borderId="6" xfId="1" applyNumberFormat="1" applyFont="1" applyFill="1" applyBorder="1" applyAlignment="1">
      <alignment horizontal="center" vertical="center" wrapText="1"/>
    </xf>
    <xf numFmtId="177" fontId="3" fillId="0" borderId="7" xfId="1" applyNumberFormat="1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3" fillId="0" borderId="2" xfId="1" applyNumberFormat="1" applyFont="1" applyBorder="1" applyAlignment="1">
      <alignment horizontal="center" vertical="center" wrapText="1"/>
    </xf>
    <xf numFmtId="176" fontId="3" fillId="0" borderId="4" xfId="1" applyNumberFormat="1" applyFont="1" applyBorder="1" applyAlignment="1">
      <alignment horizontal="center" vertical="center" wrapText="1"/>
    </xf>
    <xf numFmtId="177" fontId="2" fillId="0" borderId="6" xfId="1" applyNumberFormat="1" applyFont="1" applyFill="1" applyBorder="1" applyAlignment="1">
      <alignment horizontal="center" vertical="center" wrapText="1"/>
    </xf>
    <xf numFmtId="177" fontId="2" fillId="0" borderId="7" xfId="1" applyNumberFormat="1" applyFont="1" applyFill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shrinkToFit="1"/>
    </xf>
    <xf numFmtId="49" fontId="1" fillId="4" borderId="6" xfId="0" applyNumberFormat="1" applyFont="1" applyFill="1" applyBorder="1" applyAlignment="1">
      <alignment horizontal="center" shrinkToFit="1"/>
    </xf>
    <xf numFmtId="49" fontId="1" fillId="4" borderId="7" xfId="0" applyNumberFormat="1" applyFont="1" applyFill="1" applyBorder="1" applyAlignment="1">
      <alignment horizontal="center" shrinkToFit="1"/>
    </xf>
    <xf numFmtId="49" fontId="1" fillId="4" borderId="1" xfId="0" applyNumberFormat="1" applyFont="1" applyFill="1" applyBorder="1" applyAlignment="1">
      <alignment horizontal="center" shrinkToFi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705A-DE1A-4A8F-8FFB-4B84B3DCBCD0}">
  <dimension ref="A1:R57"/>
  <sheetViews>
    <sheetView tabSelected="1" view="pageBreakPreview" topLeftCell="B25" zoomScale="73" zoomScaleNormal="100" zoomScaleSheetLayoutView="73" workbookViewId="0">
      <selection activeCell="G51" sqref="G51"/>
    </sheetView>
  </sheetViews>
  <sheetFormatPr defaultColWidth="9" defaultRowHeight="13.5" x14ac:dyDescent="0.15"/>
  <cols>
    <col min="1" max="1" width="6.875" style="20" customWidth="1"/>
    <col min="2" max="2" width="30.625" style="21" customWidth="1"/>
    <col min="3" max="3" width="12.25" style="22" customWidth="1"/>
    <col min="4" max="4" width="14.875" style="12" customWidth="1"/>
    <col min="5" max="5" width="14.375" style="12" customWidth="1"/>
    <col min="6" max="6" width="13.125" style="12" customWidth="1"/>
    <col min="7" max="7" width="14.25" style="12" customWidth="1"/>
    <col min="8" max="8" width="30.875" style="23" customWidth="1"/>
    <col min="9" max="9" width="14" style="22" customWidth="1"/>
    <col min="10" max="10" width="11.5" style="12" customWidth="1"/>
    <col min="11" max="11" width="9.875" style="12" customWidth="1"/>
    <col min="12" max="12" width="8.125" style="12" customWidth="1"/>
    <col min="13" max="13" width="8" style="12" customWidth="1"/>
    <col min="14" max="14" width="6.375" style="12" customWidth="1"/>
    <col min="15" max="15" width="9.125" style="12" customWidth="1"/>
    <col min="16" max="16" width="7.625" style="12" customWidth="1"/>
    <col min="17" max="17" width="8.125" style="12" customWidth="1"/>
    <col min="18" max="18" width="19.375" style="1" customWidth="1"/>
    <col min="19" max="16384" width="9" style="1"/>
  </cols>
  <sheetData>
    <row r="1" spans="1:18" ht="25.5" x14ac:dyDescent="0.15">
      <c r="A1" s="74" t="s">
        <v>163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x14ac:dyDescent="0.15">
      <c r="A2" s="13"/>
      <c r="B2" s="14"/>
      <c r="C2" s="15"/>
      <c r="D2" s="16"/>
      <c r="E2" s="16"/>
      <c r="F2" s="16"/>
      <c r="G2" s="16"/>
      <c r="H2" s="17"/>
      <c r="I2" s="15"/>
      <c r="J2" s="16"/>
      <c r="K2" s="16"/>
      <c r="L2" s="16"/>
      <c r="M2" s="16"/>
      <c r="N2" s="16"/>
      <c r="O2" s="16"/>
      <c r="P2" s="16"/>
      <c r="Q2" s="16"/>
    </row>
    <row r="3" spans="1:18" x14ac:dyDescent="0.15">
      <c r="A3" s="75" t="s">
        <v>110</v>
      </c>
      <c r="B3" s="77" t="s">
        <v>0</v>
      </c>
      <c r="C3" s="78" t="s">
        <v>1</v>
      </c>
      <c r="D3" s="78"/>
      <c r="E3" s="78"/>
      <c r="F3" s="78"/>
      <c r="G3" s="78"/>
      <c r="H3" s="79" t="s">
        <v>29</v>
      </c>
      <c r="I3" s="79"/>
      <c r="J3" s="79"/>
      <c r="K3" s="79"/>
      <c r="L3" s="79"/>
      <c r="M3" s="79"/>
      <c r="N3" s="79"/>
      <c r="O3" s="79"/>
      <c r="P3" s="79"/>
      <c r="Q3" s="79"/>
      <c r="R3" s="80" t="s">
        <v>22</v>
      </c>
    </row>
    <row r="4" spans="1:18" ht="23.45" customHeight="1" x14ac:dyDescent="0.15">
      <c r="A4" s="76"/>
      <c r="B4" s="77"/>
      <c r="C4" s="78" t="s">
        <v>33</v>
      </c>
      <c r="D4" s="72" t="s">
        <v>28</v>
      </c>
      <c r="E4" s="72"/>
      <c r="F4" s="72"/>
      <c r="G4" s="72"/>
      <c r="H4" s="82" t="s">
        <v>34</v>
      </c>
      <c r="I4" s="83" t="s">
        <v>21</v>
      </c>
      <c r="J4" s="72" t="s">
        <v>30</v>
      </c>
      <c r="K4" s="72"/>
      <c r="L4" s="72"/>
      <c r="M4" s="72"/>
      <c r="N4" s="72"/>
      <c r="O4" s="72" t="s">
        <v>32</v>
      </c>
      <c r="P4" s="73" t="s">
        <v>31</v>
      </c>
      <c r="Q4" s="73"/>
      <c r="R4" s="81"/>
    </row>
    <row r="5" spans="1:18" x14ac:dyDescent="0.15">
      <c r="A5" s="76"/>
      <c r="B5" s="77"/>
      <c r="C5" s="78"/>
      <c r="D5" s="72" t="s">
        <v>6</v>
      </c>
      <c r="E5" s="72" t="s">
        <v>7</v>
      </c>
      <c r="F5" s="72" t="s">
        <v>8</v>
      </c>
      <c r="G5" s="72" t="s">
        <v>9</v>
      </c>
      <c r="H5" s="82"/>
      <c r="I5" s="84"/>
      <c r="J5" s="72"/>
      <c r="K5" s="72"/>
      <c r="L5" s="72"/>
      <c r="M5" s="72"/>
      <c r="N5" s="72"/>
      <c r="O5" s="72"/>
      <c r="P5" s="73"/>
      <c r="Q5" s="73"/>
      <c r="R5" s="81"/>
    </row>
    <row r="6" spans="1:18" ht="57.75" x14ac:dyDescent="0.15">
      <c r="A6" s="76"/>
      <c r="B6" s="77"/>
      <c r="C6" s="78"/>
      <c r="D6" s="72"/>
      <c r="E6" s="72"/>
      <c r="F6" s="72"/>
      <c r="G6" s="72"/>
      <c r="H6" s="82"/>
      <c r="I6" s="84"/>
      <c r="J6" s="42" t="s">
        <v>6</v>
      </c>
      <c r="K6" s="42" t="s">
        <v>15</v>
      </c>
      <c r="L6" s="42" t="s">
        <v>16</v>
      </c>
      <c r="M6" s="42" t="s">
        <v>17</v>
      </c>
      <c r="N6" s="42" t="s">
        <v>18</v>
      </c>
      <c r="O6" s="72"/>
      <c r="P6" s="18" t="s">
        <v>19</v>
      </c>
      <c r="Q6" s="18" t="s">
        <v>20</v>
      </c>
      <c r="R6" s="81"/>
    </row>
    <row r="7" spans="1:18" ht="15.75" customHeight="1" x14ac:dyDescent="0.15">
      <c r="A7" s="41" t="s">
        <v>147</v>
      </c>
      <c r="B7" s="25" t="s">
        <v>36</v>
      </c>
      <c r="C7" s="24" t="s">
        <v>85</v>
      </c>
      <c r="D7" s="30">
        <v>552.20000000000005</v>
      </c>
      <c r="E7" s="30"/>
      <c r="F7" s="30">
        <v>215</v>
      </c>
      <c r="G7" s="30">
        <v>337.2</v>
      </c>
      <c r="H7" s="30" t="s">
        <v>53</v>
      </c>
      <c r="I7" s="30" t="s">
        <v>62</v>
      </c>
      <c r="J7" s="31">
        <v>2400</v>
      </c>
      <c r="K7" s="31">
        <v>1376</v>
      </c>
      <c r="L7" s="31">
        <v>300</v>
      </c>
      <c r="M7" s="31">
        <v>724</v>
      </c>
      <c r="N7" s="31"/>
      <c r="O7" s="31"/>
      <c r="P7" s="31"/>
      <c r="Q7" s="19"/>
      <c r="R7" s="44" t="s">
        <v>165</v>
      </c>
    </row>
    <row r="8" spans="1:18" ht="15.75" customHeight="1" x14ac:dyDescent="0.15">
      <c r="A8" s="41" t="s">
        <v>148</v>
      </c>
      <c r="B8" s="25" t="s">
        <v>39</v>
      </c>
      <c r="C8" s="24" t="s">
        <v>85</v>
      </c>
      <c r="D8" s="30">
        <v>14.5</v>
      </c>
      <c r="E8" s="30">
        <v>14.5</v>
      </c>
      <c r="F8" s="30"/>
      <c r="G8" s="30"/>
      <c r="H8" s="30" t="s">
        <v>53</v>
      </c>
      <c r="I8" s="30" t="s">
        <v>61</v>
      </c>
      <c r="J8" s="31">
        <v>1400</v>
      </c>
      <c r="K8" s="31">
        <v>1400</v>
      </c>
      <c r="L8" s="31"/>
      <c r="M8" s="31"/>
      <c r="N8" s="31"/>
      <c r="O8" s="31"/>
      <c r="P8" s="31"/>
      <c r="Q8" s="19"/>
      <c r="R8" s="44" t="s">
        <v>165</v>
      </c>
    </row>
    <row r="9" spans="1:18" ht="15.75" customHeight="1" x14ac:dyDescent="0.15">
      <c r="A9" s="41" t="s">
        <v>113</v>
      </c>
      <c r="B9" s="25" t="s">
        <v>41</v>
      </c>
      <c r="C9" s="24" t="s">
        <v>85</v>
      </c>
      <c r="D9" s="30">
        <v>36.5</v>
      </c>
      <c r="E9" s="30"/>
      <c r="F9" s="30"/>
      <c r="G9" s="30">
        <v>36.5</v>
      </c>
      <c r="H9" s="32" t="s">
        <v>66</v>
      </c>
      <c r="I9" s="30" t="s">
        <v>61</v>
      </c>
      <c r="J9" s="31"/>
      <c r="K9" s="31"/>
      <c r="L9" s="31"/>
      <c r="M9" s="31"/>
      <c r="N9" s="31"/>
      <c r="O9" s="31">
        <v>6000</v>
      </c>
      <c r="P9" s="31"/>
      <c r="Q9" s="19"/>
      <c r="R9" s="44" t="s">
        <v>165</v>
      </c>
    </row>
    <row r="10" spans="1:18" ht="15.75" customHeight="1" x14ac:dyDescent="0.15">
      <c r="A10" s="41" t="s">
        <v>114</v>
      </c>
      <c r="B10" s="25" t="s">
        <v>41</v>
      </c>
      <c r="C10" s="24" t="s">
        <v>85</v>
      </c>
      <c r="D10" s="30">
        <v>26.9</v>
      </c>
      <c r="E10" s="30">
        <v>26.9</v>
      </c>
      <c r="F10" s="30"/>
      <c r="G10" s="30"/>
      <c r="H10" s="30" t="s">
        <v>53</v>
      </c>
      <c r="I10" s="30" t="s">
        <v>61</v>
      </c>
      <c r="J10" s="31">
        <v>3713</v>
      </c>
      <c r="K10" s="31">
        <v>2131</v>
      </c>
      <c r="L10" s="31">
        <v>500</v>
      </c>
      <c r="M10" s="31">
        <v>1082</v>
      </c>
      <c r="N10" s="31"/>
      <c r="O10" s="31"/>
      <c r="P10" s="31"/>
      <c r="Q10" s="19"/>
      <c r="R10" s="44" t="s">
        <v>165</v>
      </c>
    </row>
    <row r="11" spans="1:18" ht="15.75" customHeight="1" x14ac:dyDescent="0.15">
      <c r="A11" s="41" t="s">
        <v>115</v>
      </c>
      <c r="B11" s="25" t="s">
        <v>38</v>
      </c>
      <c r="C11" s="26" t="s">
        <v>88</v>
      </c>
      <c r="D11" s="30">
        <v>17</v>
      </c>
      <c r="E11" s="30">
        <v>17</v>
      </c>
      <c r="F11" s="30"/>
      <c r="G11" s="30"/>
      <c r="H11" s="32" t="s">
        <v>78</v>
      </c>
      <c r="I11" s="30" t="s">
        <v>65</v>
      </c>
      <c r="J11" s="31"/>
      <c r="K11" s="31"/>
      <c r="L11" s="31"/>
      <c r="M11" s="31"/>
      <c r="N11" s="31"/>
      <c r="O11" s="31"/>
      <c r="P11" s="31"/>
      <c r="Q11" s="19"/>
      <c r="R11" s="44" t="s">
        <v>165</v>
      </c>
    </row>
    <row r="12" spans="1:18" ht="15.75" customHeight="1" x14ac:dyDescent="0.15">
      <c r="A12" s="41" t="s">
        <v>116</v>
      </c>
      <c r="B12" s="27" t="s">
        <v>51</v>
      </c>
      <c r="C12" s="26" t="s">
        <v>88</v>
      </c>
      <c r="D12" s="30">
        <v>4.2</v>
      </c>
      <c r="E12" s="30">
        <v>4.2</v>
      </c>
      <c r="F12" s="30"/>
      <c r="G12" s="30"/>
      <c r="H12" s="30" t="s">
        <v>53</v>
      </c>
      <c r="I12" s="30" t="s">
        <v>59</v>
      </c>
      <c r="J12" s="31">
        <v>240</v>
      </c>
      <c r="K12" s="31"/>
      <c r="L12" s="31">
        <v>240</v>
      </c>
      <c r="M12" s="31"/>
      <c r="N12" s="31"/>
      <c r="O12" s="31"/>
      <c r="P12" s="31"/>
      <c r="Q12" s="19"/>
      <c r="R12" s="44" t="s">
        <v>165</v>
      </c>
    </row>
    <row r="13" spans="1:18" ht="15.75" customHeight="1" x14ac:dyDescent="0.15">
      <c r="A13" s="41" t="s">
        <v>117</v>
      </c>
      <c r="B13" s="27" t="s">
        <v>41</v>
      </c>
      <c r="C13" s="33" t="s">
        <v>89</v>
      </c>
      <c r="D13" s="30">
        <v>11.3</v>
      </c>
      <c r="E13" s="30">
        <v>0</v>
      </c>
      <c r="F13" s="30"/>
      <c r="G13" s="30">
        <v>11.3</v>
      </c>
      <c r="H13" s="32" t="s">
        <v>79</v>
      </c>
      <c r="I13" s="30" t="s">
        <v>54</v>
      </c>
      <c r="J13" s="31"/>
      <c r="K13" s="31"/>
      <c r="L13" s="31"/>
      <c r="M13" s="31"/>
      <c r="N13" s="31"/>
      <c r="O13" s="31"/>
      <c r="P13" s="31"/>
      <c r="Q13" s="19"/>
      <c r="R13" s="44" t="s">
        <v>165</v>
      </c>
    </row>
    <row r="14" spans="1:18" ht="15.75" customHeight="1" x14ac:dyDescent="0.15">
      <c r="A14" s="41" t="s">
        <v>118</v>
      </c>
      <c r="B14" s="28" t="s">
        <v>58</v>
      </c>
      <c r="C14" s="33" t="s">
        <v>89</v>
      </c>
      <c r="D14" s="30">
        <v>6.5</v>
      </c>
      <c r="E14" s="30">
        <v>6.5</v>
      </c>
      <c r="F14" s="30"/>
      <c r="G14" s="30">
        <v>0</v>
      </c>
      <c r="H14" s="32" t="s">
        <v>67</v>
      </c>
      <c r="I14" s="30" t="s">
        <v>54</v>
      </c>
      <c r="J14" s="31"/>
      <c r="K14" s="31"/>
      <c r="L14" s="31"/>
      <c r="M14" s="31"/>
      <c r="N14" s="31"/>
      <c r="O14" s="31"/>
      <c r="P14" s="31"/>
      <c r="Q14" s="19"/>
      <c r="R14" s="44" t="s">
        <v>165</v>
      </c>
    </row>
    <row r="15" spans="1:18" ht="15.75" customHeight="1" x14ac:dyDescent="0.15">
      <c r="A15" s="41" t="s">
        <v>119</v>
      </c>
      <c r="B15" s="29" t="s">
        <v>50</v>
      </c>
      <c r="C15" s="33" t="s">
        <v>89</v>
      </c>
      <c r="D15" s="30">
        <v>5.8</v>
      </c>
      <c r="E15" s="30">
        <v>5.8</v>
      </c>
      <c r="F15" s="30"/>
      <c r="G15" s="30">
        <v>0</v>
      </c>
      <c r="H15" s="32" t="s">
        <v>80</v>
      </c>
      <c r="I15" s="30" t="s">
        <v>54</v>
      </c>
      <c r="J15" s="31"/>
      <c r="K15" s="31"/>
      <c r="L15" s="31"/>
      <c r="M15" s="31"/>
      <c r="N15" s="31"/>
      <c r="O15" s="31"/>
      <c r="P15" s="31"/>
      <c r="Q15" s="19"/>
      <c r="R15" s="44" t="s">
        <v>165</v>
      </c>
    </row>
    <row r="16" spans="1:18" ht="15.75" customHeight="1" x14ac:dyDescent="0.15">
      <c r="A16" s="41" t="s">
        <v>120</v>
      </c>
      <c r="B16" s="29" t="s">
        <v>50</v>
      </c>
      <c r="C16" s="33" t="s">
        <v>89</v>
      </c>
      <c r="D16" s="30">
        <v>8.6999999999999993</v>
      </c>
      <c r="E16" s="30">
        <v>8.6999999999999993</v>
      </c>
      <c r="F16" s="30"/>
      <c r="G16" s="30">
        <v>0</v>
      </c>
      <c r="H16" s="32" t="s">
        <v>67</v>
      </c>
      <c r="I16" s="30" t="s">
        <v>54</v>
      </c>
      <c r="J16" s="31"/>
      <c r="K16" s="31"/>
      <c r="L16" s="31"/>
      <c r="M16" s="31"/>
      <c r="N16" s="31"/>
      <c r="O16" s="31"/>
      <c r="P16" s="31"/>
      <c r="Q16" s="19"/>
      <c r="R16" s="44" t="s">
        <v>165</v>
      </c>
    </row>
    <row r="17" spans="1:18" ht="15.75" customHeight="1" x14ac:dyDescent="0.15">
      <c r="A17" s="41" t="s">
        <v>121</v>
      </c>
      <c r="B17" s="29" t="s">
        <v>56</v>
      </c>
      <c r="C17" s="33" t="s">
        <v>89</v>
      </c>
      <c r="D17" s="30">
        <v>30.35</v>
      </c>
      <c r="E17" s="30">
        <v>0</v>
      </c>
      <c r="F17" s="30"/>
      <c r="G17" s="30">
        <v>30.35</v>
      </c>
      <c r="H17" s="32" t="s">
        <v>67</v>
      </c>
      <c r="I17" s="30" t="s">
        <v>54</v>
      </c>
      <c r="J17" s="31"/>
      <c r="K17" s="31"/>
      <c r="L17" s="31"/>
      <c r="M17" s="31"/>
      <c r="N17" s="31"/>
      <c r="O17" s="31"/>
      <c r="P17" s="31"/>
      <c r="Q17" s="19"/>
      <c r="R17" s="44" t="s">
        <v>165</v>
      </c>
    </row>
    <row r="18" spans="1:18" ht="15.75" customHeight="1" x14ac:dyDescent="0.15">
      <c r="A18" s="41" t="s">
        <v>122</v>
      </c>
      <c r="B18" s="29" t="s">
        <v>57</v>
      </c>
      <c r="C18" s="43" t="s">
        <v>89</v>
      </c>
      <c r="D18" s="30">
        <v>27.6</v>
      </c>
      <c r="E18" s="30">
        <v>0</v>
      </c>
      <c r="F18" s="30"/>
      <c r="G18" s="30">
        <v>27.6</v>
      </c>
      <c r="H18" s="32" t="s">
        <v>67</v>
      </c>
      <c r="I18" s="30" t="s">
        <v>54</v>
      </c>
      <c r="J18" s="31"/>
      <c r="K18" s="31"/>
      <c r="L18" s="31"/>
      <c r="M18" s="31"/>
      <c r="N18" s="31"/>
      <c r="O18" s="31"/>
      <c r="P18" s="31"/>
      <c r="Q18" s="19"/>
      <c r="R18" s="44" t="s">
        <v>165</v>
      </c>
    </row>
    <row r="19" spans="1:18" ht="15.75" customHeight="1" x14ac:dyDescent="0.15">
      <c r="A19" s="56" t="s">
        <v>123</v>
      </c>
      <c r="B19" s="53" t="s">
        <v>173</v>
      </c>
      <c r="C19" s="54"/>
      <c r="D19" s="55">
        <f>SUM(D7:D18)</f>
        <v>741.55000000000007</v>
      </c>
      <c r="E19" s="55">
        <f t="shared" ref="E19:Q19" si="0">SUM(E7:E18)</f>
        <v>83.6</v>
      </c>
      <c r="F19" s="55">
        <f t="shared" si="0"/>
        <v>215</v>
      </c>
      <c r="G19" s="55">
        <f t="shared" si="0"/>
        <v>442.95000000000005</v>
      </c>
      <c r="H19" s="55">
        <f t="shared" si="0"/>
        <v>0</v>
      </c>
      <c r="I19" s="55">
        <f t="shared" si="0"/>
        <v>0</v>
      </c>
      <c r="J19" s="55">
        <f t="shared" si="0"/>
        <v>7753</v>
      </c>
      <c r="K19" s="55">
        <f t="shared" si="0"/>
        <v>4907</v>
      </c>
      <c r="L19" s="55">
        <f t="shared" si="0"/>
        <v>1040</v>
      </c>
      <c r="M19" s="55">
        <f t="shared" si="0"/>
        <v>1806</v>
      </c>
      <c r="N19" s="55">
        <f t="shared" si="0"/>
        <v>0</v>
      </c>
      <c r="O19" s="55">
        <f t="shared" si="0"/>
        <v>6000</v>
      </c>
      <c r="P19" s="55">
        <f t="shared" si="0"/>
        <v>0</v>
      </c>
      <c r="Q19" s="55">
        <f t="shared" si="0"/>
        <v>0</v>
      </c>
      <c r="R19" s="55"/>
    </row>
    <row r="20" spans="1:18" ht="15.75" customHeight="1" x14ac:dyDescent="0.15">
      <c r="A20" s="41" t="s">
        <v>124</v>
      </c>
      <c r="B20" s="25" t="s">
        <v>174</v>
      </c>
      <c r="C20" s="24" t="s">
        <v>175</v>
      </c>
      <c r="D20" s="30">
        <v>91</v>
      </c>
      <c r="E20" s="30">
        <v>91</v>
      </c>
      <c r="F20" s="30"/>
      <c r="G20" s="30"/>
      <c r="H20" s="32" t="s">
        <v>53</v>
      </c>
      <c r="I20" s="30" t="s">
        <v>59</v>
      </c>
      <c r="J20" s="31">
        <v>596</v>
      </c>
      <c r="K20" s="31">
        <v>296</v>
      </c>
      <c r="L20" s="31">
        <v>300</v>
      </c>
      <c r="M20" s="31"/>
      <c r="N20" s="31"/>
      <c r="O20" s="31"/>
      <c r="P20" s="31"/>
      <c r="Q20" s="19"/>
      <c r="R20" s="44" t="s">
        <v>195</v>
      </c>
    </row>
    <row r="21" spans="1:18" ht="15.75" customHeight="1" x14ac:dyDescent="0.15">
      <c r="A21" s="41" t="s">
        <v>125</v>
      </c>
      <c r="B21" s="25" t="s">
        <v>177</v>
      </c>
      <c r="C21" s="24" t="s">
        <v>175</v>
      </c>
      <c r="D21" s="30">
        <v>19.100000000000001</v>
      </c>
      <c r="E21" s="30"/>
      <c r="F21" s="30">
        <v>19.100000000000001</v>
      </c>
      <c r="G21" s="30"/>
      <c r="H21" s="32" t="s">
        <v>178</v>
      </c>
      <c r="I21" s="30" t="s">
        <v>61</v>
      </c>
      <c r="J21" s="31"/>
      <c r="K21" s="31"/>
      <c r="L21" s="31"/>
      <c r="M21" s="31"/>
      <c r="N21" s="31"/>
      <c r="O21" s="31"/>
      <c r="P21" s="31"/>
      <c r="Q21" s="19"/>
      <c r="R21" s="44" t="s">
        <v>179</v>
      </c>
    </row>
    <row r="22" spans="1:18" ht="15.75" customHeight="1" x14ac:dyDescent="0.15">
      <c r="A22" s="41" t="s">
        <v>126</v>
      </c>
      <c r="B22" s="25" t="s">
        <v>180</v>
      </c>
      <c r="C22" s="24" t="s">
        <v>175</v>
      </c>
      <c r="D22" s="30">
        <v>78.3</v>
      </c>
      <c r="E22" s="30"/>
      <c r="F22" s="30"/>
      <c r="G22" s="30">
        <v>78.3</v>
      </c>
      <c r="H22" s="30" t="s">
        <v>181</v>
      </c>
      <c r="I22" s="30" t="s">
        <v>61</v>
      </c>
      <c r="J22" s="31"/>
      <c r="K22" s="31"/>
      <c r="L22" s="31"/>
      <c r="M22" s="31"/>
      <c r="N22" s="31"/>
      <c r="O22" s="31">
        <v>6000</v>
      </c>
      <c r="P22" s="31"/>
      <c r="Q22" s="19"/>
      <c r="R22" s="44" t="s">
        <v>179</v>
      </c>
    </row>
    <row r="23" spans="1:18" ht="15.75" customHeight="1" x14ac:dyDescent="0.15">
      <c r="A23" s="41" t="s">
        <v>127</v>
      </c>
      <c r="B23" s="25" t="s">
        <v>182</v>
      </c>
      <c r="C23" s="24" t="s">
        <v>175</v>
      </c>
      <c r="D23" s="30">
        <v>45.5</v>
      </c>
      <c r="E23" s="30"/>
      <c r="F23" s="30">
        <v>31.9</v>
      </c>
      <c r="G23" s="30">
        <v>13.6</v>
      </c>
      <c r="H23" s="32" t="s">
        <v>53</v>
      </c>
      <c r="I23" s="30" t="s">
        <v>61</v>
      </c>
      <c r="J23" s="31">
        <v>1300</v>
      </c>
      <c r="K23" s="31">
        <v>850</v>
      </c>
      <c r="L23" s="31">
        <v>450</v>
      </c>
      <c r="M23" s="31"/>
      <c r="N23" s="31"/>
      <c r="O23" s="31"/>
      <c r="P23" s="31"/>
      <c r="Q23" s="19"/>
      <c r="R23" s="44" t="s">
        <v>179</v>
      </c>
    </row>
    <row r="24" spans="1:18" ht="15.75" customHeight="1" x14ac:dyDescent="0.15">
      <c r="A24" s="41" t="s">
        <v>128</v>
      </c>
      <c r="B24" s="25" t="s">
        <v>183</v>
      </c>
      <c r="C24" s="24" t="s">
        <v>175</v>
      </c>
      <c r="D24" s="30">
        <v>76</v>
      </c>
      <c r="E24" s="30">
        <v>76</v>
      </c>
      <c r="F24" s="30"/>
      <c r="G24" s="30">
        <v>0</v>
      </c>
      <c r="H24" s="32" t="s">
        <v>184</v>
      </c>
      <c r="I24" s="30" t="s">
        <v>55</v>
      </c>
      <c r="J24" s="31">
        <v>305</v>
      </c>
      <c r="K24" s="31"/>
      <c r="L24" s="31">
        <v>305</v>
      </c>
      <c r="M24" s="31"/>
      <c r="N24" s="31"/>
      <c r="O24" s="31"/>
      <c r="P24" s="31"/>
      <c r="Q24" s="19"/>
      <c r="R24" s="44" t="s">
        <v>176</v>
      </c>
    </row>
    <row r="25" spans="1:18" ht="15.75" customHeight="1" x14ac:dyDescent="0.15">
      <c r="A25" s="56" t="s">
        <v>129</v>
      </c>
      <c r="B25" s="57" t="s">
        <v>185</v>
      </c>
      <c r="C25" s="58"/>
      <c r="D25" s="55">
        <f>SUM(D20:D24)</f>
        <v>309.89999999999998</v>
      </c>
      <c r="E25" s="55">
        <f t="shared" ref="E25:Q25" si="1">SUM(E20:E24)</f>
        <v>167</v>
      </c>
      <c r="F25" s="55">
        <f t="shared" si="1"/>
        <v>51</v>
      </c>
      <c r="G25" s="55">
        <f t="shared" si="1"/>
        <v>91.899999999999991</v>
      </c>
      <c r="H25" s="55">
        <f t="shared" si="1"/>
        <v>0</v>
      </c>
      <c r="I25" s="55">
        <f t="shared" si="1"/>
        <v>0</v>
      </c>
      <c r="J25" s="55">
        <f t="shared" si="1"/>
        <v>2201</v>
      </c>
      <c r="K25" s="55">
        <f t="shared" si="1"/>
        <v>1146</v>
      </c>
      <c r="L25" s="55">
        <f t="shared" si="1"/>
        <v>1055</v>
      </c>
      <c r="M25" s="55">
        <f t="shared" si="1"/>
        <v>0</v>
      </c>
      <c r="N25" s="55">
        <f t="shared" si="1"/>
        <v>0</v>
      </c>
      <c r="O25" s="55">
        <f t="shared" si="1"/>
        <v>6000</v>
      </c>
      <c r="P25" s="55">
        <f t="shared" si="1"/>
        <v>0</v>
      </c>
      <c r="Q25" s="55">
        <f t="shared" si="1"/>
        <v>0</v>
      </c>
      <c r="R25" s="59"/>
    </row>
    <row r="26" spans="1:18" ht="15.75" customHeight="1" x14ac:dyDescent="0.15">
      <c r="A26" s="41" t="s">
        <v>130</v>
      </c>
      <c r="B26" s="25" t="s">
        <v>36</v>
      </c>
      <c r="C26" s="24" t="s">
        <v>84</v>
      </c>
      <c r="D26" s="30">
        <v>14.8</v>
      </c>
      <c r="E26" s="30"/>
      <c r="F26" s="30"/>
      <c r="G26" s="30">
        <v>14.8</v>
      </c>
      <c r="H26" s="30" t="s">
        <v>60</v>
      </c>
      <c r="I26" s="30" t="s">
        <v>61</v>
      </c>
      <c r="J26" s="31">
        <v>300</v>
      </c>
      <c r="K26" s="31"/>
      <c r="L26" s="31">
        <v>300</v>
      </c>
      <c r="M26" s="31"/>
      <c r="N26" s="31"/>
      <c r="O26" s="31"/>
      <c r="P26" s="31"/>
      <c r="Q26" s="19"/>
      <c r="R26" s="44" t="s">
        <v>165</v>
      </c>
    </row>
    <row r="27" spans="1:18" ht="15.75" customHeight="1" x14ac:dyDescent="0.15">
      <c r="A27" s="41" t="s">
        <v>131</v>
      </c>
      <c r="B27" s="25" t="s">
        <v>38</v>
      </c>
      <c r="C27" s="24" t="s">
        <v>84</v>
      </c>
      <c r="D27" s="30">
        <v>23.5</v>
      </c>
      <c r="E27" s="30"/>
      <c r="F27" s="30">
        <v>23.5</v>
      </c>
      <c r="G27" s="30"/>
      <c r="H27" s="30" t="s">
        <v>64</v>
      </c>
      <c r="I27" s="30" t="s">
        <v>62</v>
      </c>
      <c r="J27" s="31">
        <v>97</v>
      </c>
      <c r="K27" s="31"/>
      <c r="L27" s="31">
        <v>97</v>
      </c>
      <c r="M27" s="31"/>
      <c r="N27" s="31"/>
      <c r="O27" s="31"/>
      <c r="P27" s="31"/>
      <c r="Q27" s="19"/>
      <c r="R27" s="44" t="s">
        <v>165</v>
      </c>
    </row>
    <row r="28" spans="1:18" ht="15.75" customHeight="1" x14ac:dyDescent="0.15">
      <c r="A28" s="41" t="s">
        <v>132</v>
      </c>
      <c r="B28" s="25" t="s">
        <v>38</v>
      </c>
      <c r="C28" s="24" t="s">
        <v>84</v>
      </c>
      <c r="D28" s="30">
        <v>9.3000000000000007</v>
      </c>
      <c r="E28" s="30"/>
      <c r="F28" s="30">
        <v>9.3000000000000007</v>
      </c>
      <c r="G28" s="30"/>
      <c r="H28" s="32" t="s">
        <v>67</v>
      </c>
      <c r="I28" s="30" t="s">
        <v>61</v>
      </c>
      <c r="J28" s="31"/>
      <c r="K28" s="31"/>
      <c r="L28" s="31"/>
      <c r="M28" s="31"/>
      <c r="N28" s="31"/>
      <c r="O28" s="31"/>
      <c r="P28" s="31"/>
      <c r="Q28" s="19"/>
      <c r="R28" s="44" t="s">
        <v>165</v>
      </c>
    </row>
    <row r="29" spans="1:18" ht="15.75" customHeight="1" x14ac:dyDescent="0.15">
      <c r="A29" s="41" t="s">
        <v>133</v>
      </c>
      <c r="B29" s="25" t="s">
        <v>40</v>
      </c>
      <c r="C29" s="24" t="s">
        <v>84</v>
      </c>
      <c r="D29" s="30">
        <v>9.4</v>
      </c>
      <c r="E29" s="30">
        <v>9.4</v>
      </c>
      <c r="F29" s="30"/>
      <c r="G29" s="30"/>
      <c r="H29" s="32" t="s">
        <v>67</v>
      </c>
      <c r="I29" s="30" t="s">
        <v>61</v>
      </c>
      <c r="J29" s="31"/>
      <c r="K29" s="31"/>
      <c r="L29" s="31"/>
      <c r="M29" s="31"/>
      <c r="N29" s="31"/>
      <c r="O29" s="31"/>
      <c r="P29" s="31"/>
      <c r="Q29" s="19"/>
      <c r="R29" s="44" t="s">
        <v>165</v>
      </c>
    </row>
    <row r="30" spans="1:18" ht="15.75" customHeight="1" x14ac:dyDescent="0.15">
      <c r="A30" s="41" t="s">
        <v>134</v>
      </c>
      <c r="B30" s="25" t="s">
        <v>40</v>
      </c>
      <c r="C30" s="24" t="s">
        <v>84</v>
      </c>
      <c r="D30" s="30">
        <v>15.1</v>
      </c>
      <c r="E30" s="30">
        <v>15.1</v>
      </c>
      <c r="F30" s="30"/>
      <c r="G30" s="30"/>
      <c r="H30" s="32" t="s">
        <v>68</v>
      </c>
      <c r="I30" s="30" t="s">
        <v>61</v>
      </c>
      <c r="J30" s="31"/>
      <c r="K30" s="31"/>
      <c r="L30" s="31"/>
      <c r="M30" s="31"/>
      <c r="N30" s="31"/>
      <c r="O30" s="31"/>
      <c r="P30" s="31"/>
      <c r="Q30" s="19"/>
      <c r="R30" s="44" t="s">
        <v>165</v>
      </c>
    </row>
    <row r="31" spans="1:18" ht="15.75" customHeight="1" x14ac:dyDescent="0.15">
      <c r="A31" s="41" t="s">
        <v>135</v>
      </c>
      <c r="B31" s="25" t="s">
        <v>40</v>
      </c>
      <c r="C31" s="24" t="s">
        <v>84</v>
      </c>
      <c r="D31" s="30">
        <v>126.5</v>
      </c>
      <c r="E31" s="30">
        <v>126.5</v>
      </c>
      <c r="F31" s="30"/>
      <c r="G31" s="30"/>
      <c r="H31" s="30" t="s">
        <v>53</v>
      </c>
      <c r="I31" s="30" t="s">
        <v>61</v>
      </c>
      <c r="J31" s="31">
        <v>2411</v>
      </c>
      <c r="K31" s="31">
        <v>650</v>
      </c>
      <c r="L31" s="31">
        <v>730</v>
      </c>
      <c r="M31" s="31">
        <v>1031</v>
      </c>
      <c r="N31" s="31"/>
      <c r="O31" s="31"/>
      <c r="P31" s="31"/>
      <c r="Q31" s="19"/>
      <c r="R31" s="44" t="s">
        <v>165</v>
      </c>
    </row>
    <row r="32" spans="1:18" ht="15.75" customHeight="1" x14ac:dyDescent="0.15">
      <c r="A32" s="56" t="s">
        <v>136</v>
      </c>
      <c r="B32" s="60" t="s">
        <v>186</v>
      </c>
      <c r="C32" s="61"/>
      <c r="D32" s="55">
        <f>SUM(D26:D31)</f>
        <v>198.6</v>
      </c>
      <c r="E32" s="55">
        <f t="shared" ref="E32:Q32" si="2">SUM(E26:E31)</f>
        <v>151</v>
      </c>
      <c r="F32" s="55">
        <f t="shared" si="2"/>
        <v>32.799999999999997</v>
      </c>
      <c r="G32" s="55">
        <f t="shared" si="2"/>
        <v>14.8</v>
      </c>
      <c r="H32" s="55">
        <f t="shared" si="2"/>
        <v>0</v>
      </c>
      <c r="I32" s="55">
        <f t="shared" si="2"/>
        <v>0</v>
      </c>
      <c r="J32" s="55">
        <f t="shared" si="2"/>
        <v>2808</v>
      </c>
      <c r="K32" s="55">
        <f t="shared" si="2"/>
        <v>650</v>
      </c>
      <c r="L32" s="55">
        <f t="shared" si="2"/>
        <v>1127</v>
      </c>
      <c r="M32" s="55">
        <f t="shared" si="2"/>
        <v>1031</v>
      </c>
      <c r="N32" s="55">
        <f t="shared" si="2"/>
        <v>0</v>
      </c>
      <c r="O32" s="55">
        <f t="shared" si="2"/>
        <v>0</v>
      </c>
      <c r="P32" s="55">
        <f t="shared" si="2"/>
        <v>0</v>
      </c>
      <c r="Q32" s="55">
        <f t="shared" si="2"/>
        <v>0</v>
      </c>
      <c r="R32" s="59"/>
    </row>
    <row r="33" spans="1:18" ht="15.75" customHeight="1" x14ac:dyDescent="0.15">
      <c r="A33" s="41" t="s">
        <v>137</v>
      </c>
      <c r="B33" s="25" t="s">
        <v>37</v>
      </c>
      <c r="C33" s="24" t="s">
        <v>86</v>
      </c>
      <c r="D33" s="30">
        <v>78</v>
      </c>
      <c r="E33" s="30">
        <v>78</v>
      </c>
      <c r="F33" s="30"/>
      <c r="G33" s="30"/>
      <c r="H33" s="30" t="s">
        <v>63</v>
      </c>
      <c r="I33" s="30" t="s">
        <v>61</v>
      </c>
      <c r="J33" s="31">
        <v>3590</v>
      </c>
      <c r="K33" s="31">
        <v>2143</v>
      </c>
      <c r="L33" s="31">
        <v>70</v>
      </c>
      <c r="M33" s="31">
        <v>1377</v>
      </c>
      <c r="N33" s="31"/>
      <c r="O33" s="31"/>
      <c r="P33" s="31"/>
      <c r="Q33" s="19"/>
      <c r="R33" s="44" t="s">
        <v>165</v>
      </c>
    </row>
    <row r="34" spans="1:18" ht="15.75" customHeight="1" x14ac:dyDescent="0.15">
      <c r="A34" s="41" t="s">
        <v>138</v>
      </c>
      <c r="B34" s="25" t="s">
        <v>37</v>
      </c>
      <c r="C34" s="24" t="s">
        <v>86</v>
      </c>
      <c r="D34" s="30">
        <v>33.6</v>
      </c>
      <c r="E34" s="30"/>
      <c r="F34" s="30">
        <v>33.6</v>
      </c>
      <c r="G34" s="30"/>
      <c r="H34" s="32" t="s">
        <v>67</v>
      </c>
      <c r="I34" s="30" t="s">
        <v>61</v>
      </c>
      <c r="J34" s="31"/>
      <c r="K34" s="31"/>
      <c r="L34" s="31"/>
      <c r="M34" s="31"/>
      <c r="N34" s="31"/>
      <c r="O34" s="31"/>
      <c r="P34" s="31"/>
      <c r="Q34" s="19"/>
      <c r="R34" s="44" t="s">
        <v>165</v>
      </c>
    </row>
    <row r="35" spans="1:18" ht="15.75" customHeight="1" x14ac:dyDescent="0.15">
      <c r="A35" s="41" t="s">
        <v>139</v>
      </c>
      <c r="B35" s="25" t="s">
        <v>39</v>
      </c>
      <c r="C35" s="24" t="s">
        <v>86</v>
      </c>
      <c r="D35" s="30">
        <v>28.4</v>
      </c>
      <c r="E35" s="30"/>
      <c r="F35" s="30">
        <v>28.4</v>
      </c>
      <c r="G35" s="30"/>
      <c r="H35" s="30" t="s">
        <v>53</v>
      </c>
      <c r="I35" s="30" t="s">
        <v>61</v>
      </c>
      <c r="J35" s="31">
        <v>4982</v>
      </c>
      <c r="K35" s="31">
        <v>1584</v>
      </c>
      <c r="L35" s="31">
        <v>1795</v>
      </c>
      <c r="M35" s="31">
        <v>1603</v>
      </c>
      <c r="N35" s="31"/>
      <c r="O35" s="31"/>
      <c r="P35" s="31"/>
      <c r="Q35" s="19"/>
      <c r="R35" s="44" t="s">
        <v>165</v>
      </c>
    </row>
    <row r="36" spans="1:18" ht="15.75" customHeight="1" x14ac:dyDescent="0.15">
      <c r="A36" s="41" t="s">
        <v>140</v>
      </c>
      <c r="B36" s="27" t="s">
        <v>52</v>
      </c>
      <c r="C36" s="26" t="s">
        <v>86</v>
      </c>
      <c r="D36" s="30">
        <v>1.9</v>
      </c>
      <c r="E36" s="30"/>
      <c r="F36" s="30"/>
      <c r="G36" s="30">
        <v>1.9</v>
      </c>
      <c r="H36" s="32" t="s">
        <v>67</v>
      </c>
      <c r="I36" s="30" t="s">
        <v>61</v>
      </c>
      <c r="J36" s="31"/>
      <c r="K36" s="31"/>
      <c r="L36" s="31"/>
      <c r="M36" s="31"/>
      <c r="N36" s="31"/>
      <c r="O36" s="31"/>
      <c r="P36" s="31"/>
      <c r="Q36" s="19"/>
      <c r="R36" s="44" t="s">
        <v>165</v>
      </c>
    </row>
    <row r="37" spans="1:18" ht="15.75" customHeight="1" x14ac:dyDescent="0.15">
      <c r="A37" s="41" t="s">
        <v>141</v>
      </c>
      <c r="B37" s="27" t="s">
        <v>41</v>
      </c>
      <c r="C37" s="26" t="s">
        <v>86</v>
      </c>
      <c r="D37" s="30">
        <v>0.3</v>
      </c>
      <c r="E37" s="30"/>
      <c r="F37" s="30"/>
      <c r="G37" s="30">
        <v>0.3</v>
      </c>
      <c r="H37" s="32" t="s">
        <v>68</v>
      </c>
      <c r="I37" s="30" t="s">
        <v>61</v>
      </c>
      <c r="J37" s="31"/>
      <c r="K37" s="31"/>
      <c r="L37" s="31"/>
      <c r="M37" s="31"/>
      <c r="N37" s="31"/>
      <c r="O37" s="31"/>
      <c r="P37" s="31"/>
      <c r="Q37" s="19"/>
      <c r="R37" s="44" t="s">
        <v>165</v>
      </c>
    </row>
    <row r="38" spans="1:18" ht="15.75" customHeight="1" x14ac:dyDescent="0.15">
      <c r="A38" s="41" t="s">
        <v>142</v>
      </c>
      <c r="B38" s="27" t="s">
        <v>42</v>
      </c>
      <c r="C38" s="26" t="s">
        <v>86</v>
      </c>
      <c r="D38" s="30">
        <v>1.8</v>
      </c>
      <c r="E38" s="30"/>
      <c r="F38" s="30"/>
      <c r="G38" s="30">
        <v>1.8</v>
      </c>
      <c r="H38" s="32" t="s">
        <v>69</v>
      </c>
      <c r="I38" s="30" t="s">
        <v>61</v>
      </c>
      <c r="J38" s="31"/>
      <c r="K38" s="31"/>
      <c r="L38" s="31"/>
      <c r="M38" s="31"/>
      <c r="N38" s="31"/>
      <c r="O38" s="31"/>
      <c r="P38" s="31"/>
      <c r="Q38" s="19"/>
      <c r="R38" s="44" t="s">
        <v>165</v>
      </c>
    </row>
    <row r="39" spans="1:18" ht="15.75" customHeight="1" x14ac:dyDescent="0.15">
      <c r="A39" s="41" t="s">
        <v>149</v>
      </c>
      <c r="B39" s="27" t="s">
        <v>43</v>
      </c>
      <c r="C39" s="26" t="s">
        <v>86</v>
      </c>
      <c r="D39" s="30">
        <v>1.5</v>
      </c>
      <c r="E39" s="30"/>
      <c r="F39" s="30"/>
      <c r="G39" s="30">
        <v>1.5</v>
      </c>
      <c r="H39" s="32" t="s">
        <v>70</v>
      </c>
      <c r="I39" s="30" t="s">
        <v>61</v>
      </c>
      <c r="J39" s="31"/>
      <c r="K39" s="31"/>
      <c r="L39" s="31"/>
      <c r="M39" s="31"/>
      <c r="N39" s="31"/>
      <c r="O39" s="31"/>
      <c r="P39" s="31"/>
      <c r="Q39" s="19"/>
      <c r="R39" s="44" t="s">
        <v>165</v>
      </c>
    </row>
    <row r="40" spans="1:18" ht="15.75" customHeight="1" x14ac:dyDescent="0.15">
      <c r="A40" s="41" t="s">
        <v>150</v>
      </c>
      <c r="B40" s="27" t="s">
        <v>44</v>
      </c>
      <c r="C40" s="26" t="s">
        <v>86</v>
      </c>
      <c r="D40" s="30">
        <v>2</v>
      </c>
      <c r="E40" s="30"/>
      <c r="F40" s="30"/>
      <c r="G40" s="30">
        <v>2</v>
      </c>
      <c r="H40" s="32" t="s">
        <v>71</v>
      </c>
      <c r="I40" s="30" t="s">
        <v>61</v>
      </c>
      <c r="J40" s="31"/>
      <c r="K40" s="31"/>
      <c r="L40" s="31"/>
      <c r="M40" s="31"/>
      <c r="N40" s="31"/>
      <c r="O40" s="31"/>
      <c r="P40" s="31"/>
      <c r="Q40" s="19"/>
      <c r="R40" s="44" t="s">
        <v>165</v>
      </c>
    </row>
    <row r="41" spans="1:18" ht="15.75" customHeight="1" x14ac:dyDescent="0.15">
      <c r="A41" s="41" t="s">
        <v>151</v>
      </c>
      <c r="B41" s="27" t="s">
        <v>45</v>
      </c>
      <c r="C41" s="26" t="s">
        <v>86</v>
      </c>
      <c r="D41" s="30">
        <v>1.1000000000000001</v>
      </c>
      <c r="E41" s="30"/>
      <c r="F41" s="30"/>
      <c r="G41" s="30">
        <v>1.1000000000000001</v>
      </c>
      <c r="H41" s="32" t="s">
        <v>72</v>
      </c>
      <c r="I41" s="30" t="s">
        <v>61</v>
      </c>
      <c r="J41" s="31"/>
      <c r="K41" s="31"/>
      <c r="L41" s="31"/>
      <c r="M41" s="31"/>
      <c r="N41" s="31"/>
      <c r="O41" s="31"/>
      <c r="P41" s="31"/>
      <c r="Q41" s="19"/>
      <c r="R41" s="44" t="s">
        <v>165</v>
      </c>
    </row>
    <row r="42" spans="1:18" ht="15.75" customHeight="1" x14ac:dyDescent="0.15">
      <c r="A42" s="41" t="s">
        <v>152</v>
      </c>
      <c r="B42" s="27" t="s">
        <v>46</v>
      </c>
      <c r="C42" s="26" t="s">
        <v>86</v>
      </c>
      <c r="D42" s="30">
        <v>1.4</v>
      </c>
      <c r="E42" s="30"/>
      <c r="F42" s="30"/>
      <c r="G42" s="30">
        <v>1.4</v>
      </c>
      <c r="H42" s="32" t="s">
        <v>73</v>
      </c>
      <c r="I42" s="30" t="s">
        <v>61</v>
      </c>
      <c r="J42" s="31"/>
      <c r="K42" s="31"/>
      <c r="L42" s="31"/>
      <c r="M42" s="31"/>
      <c r="N42" s="31"/>
      <c r="O42" s="31"/>
      <c r="P42" s="31"/>
      <c r="Q42" s="19"/>
      <c r="R42" s="44" t="s">
        <v>165</v>
      </c>
    </row>
    <row r="43" spans="1:18" ht="15.75" customHeight="1" x14ac:dyDescent="0.15">
      <c r="A43" s="41" t="s">
        <v>153</v>
      </c>
      <c r="B43" s="27" t="s">
        <v>47</v>
      </c>
      <c r="C43" s="26" t="s">
        <v>86</v>
      </c>
      <c r="D43" s="30">
        <v>1.5</v>
      </c>
      <c r="E43" s="30"/>
      <c r="F43" s="30"/>
      <c r="G43" s="30">
        <v>1.5</v>
      </c>
      <c r="H43" s="32" t="s">
        <v>74</v>
      </c>
      <c r="I43" s="30" t="s">
        <v>61</v>
      </c>
      <c r="J43" s="31"/>
      <c r="K43" s="31"/>
      <c r="L43" s="31"/>
      <c r="M43" s="31"/>
      <c r="N43" s="31"/>
      <c r="O43" s="31"/>
      <c r="P43" s="31"/>
      <c r="Q43" s="19"/>
      <c r="R43" s="44" t="s">
        <v>165</v>
      </c>
    </row>
    <row r="44" spans="1:18" ht="15.75" customHeight="1" x14ac:dyDescent="0.15">
      <c r="A44" s="41" t="s">
        <v>154</v>
      </c>
      <c r="B44" s="27" t="s">
        <v>48</v>
      </c>
      <c r="C44" s="26" t="s">
        <v>86</v>
      </c>
      <c r="D44" s="30">
        <v>0.8</v>
      </c>
      <c r="E44" s="30"/>
      <c r="F44" s="30"/>
      <c r="G44" s="30">
        <v>0.8</v>
      </c>
      <c r="H44" s="32" t="s">
        <v>75</v>
      </c>
      <c r="I44" s="30" t="s">
        <v>61</v>
      </c>
      <c r="J44" s="31"/>
      <c r="K44" s="31"/>
      <c r="L44" s="31"/>
      <c r="M44" s="31"/>
      <c r="N44" s="31"/>
      <c r="O44" s="31"/>
      <c r="P44" s="31"/>
      <c r="Q44" s="19"/>
      <c r="R44" s="44" t="s">
        <v>165</v>
      </c>
    </row>
    <row r="45" spans="1:18" ht="15.75" customHeight="1" x14ac:dyDescent="0.15">
      <c r="A45" s="41" t="s">
        <v>155</v>
      </c>
      <c r="B45" s="27" t="s">
        <v>49</v>
      </c>
      <c r="C45" s="26" t="s">
        <v>86</v>
      </c>
      <c r="D45" s="30">
        <v>0.8</v>
      </c>
      <c r="E45" s="30"/>
      <c r="F45" s="30"/>
      <c r="G45" s="30">
        <v>0.8</v>
      </c>
      <c r="H45" s="32" t="s">
        <v>76</v>
      </c>
      <c r="I45" s="30" t="s">
        <v>61</v>
      </c>
      <c r="J45" s="31"/>
      <c r="K45" s="31"/>
      <c r="L45" s="31"/>
      <c r="M45" s="31"/>
      <c r="N45" s="31"/>
      <c r="O45" s="31"/>
      <c r="P45" s="31"/>
      <c r="Q45" s="19"/>
      <c r="R45" s="44" t="s">
        <v>165</v>
      </c>
    </row>
    <row r="46" spans="1:18" ht="15.75" customHeight="1" x14ac:dyDescent="0.15">
      <c r="A46" s="41" t="s">
        <v>156</v>
      </c>
      <c r="B46" s="27" t="s">
        <v>41</v>
      </c>
      <c r="C46" s="33" t="s">
        <v>91</v>
      </c>
      <c r="D46" s="30">
        <v>73</v>
      </c>
      <c r="E46" s="30">
        <v>73</v>
      </c>
      <c r="F46" s="30"/>
      <c r="G46" s="30">
        <v>0</v>
      </c>
      <c r="H46" s="32" t="s">
        <v>82</v>
      </c>
      <c r="I46" s="30" t="s">
        <v>55</v>
      </c>
      <c r="J46" s="31">
        <v>300</v>
      </c>
      <c r="K46" s="31"/>
      <c r="L46" s="31">
        <v>300</v>
      </c>
      <c r="M46" s="31"/>
      <c r="N46" s="31"/>
      <c r="O46" s="31"/>
      <c r="P46" s="31"/>
      <c r="Q46" s="19"/>
      <c r="R46" s="44" t="s">
        <v>166</v>
      </c>
    </row>
    <row r="47" spans="1:18" ht="15.75" customHeight="1" x14ac:dyDescent="0.15">
      <c r="A47" s="56" t="s">
        <v>157</v>
      </c>
      <c r="B47" s="62" t="s">
        <v>187</v>
      </c>
      <c r="C47" s="63"/>
      <c r="D47" s="55">
        <f>SUM(D33:D46)</f>
        <v>226.10000000000005</v>
      </c>
      <c r="E47" s="55">
        <f t="shared" ref="E47:Q47" si="3">SUM(E33:E46)</f>
        <v>151</v>
      </c>
      <c r="F47" s="55">
        <f t="shared" si="3"/>
        <v>62</v>
      </c>
      <c r="G47" s="55">
        <f t="shared" si="3"/>
        <v>13.100000000000001</v>
      </c>
      <c r="H47" s="55">
        <f t="shared" si="3"/>
        <v>0</v>
      </c>
      <c r="I47" s="55">
        <f t="shared" si="3"/>
        <v>0</v>
      </c>
      <c r="J47" s="55">
        <f t="shared" si="3"/>
        <v>8872</v>
      </c>
      <c r="K47" s="55">
        <f t="shared" si="3"/>
        <v>3727</v>
      </c>
      <c r="L47" s="55">
        <f t="shared" si="3"/>
        <v>2165</v>
      </c>
      <c r="M47" s="55">
        <f t="shared" si="3"/>
        <v>2980</v>
      </c>
      <c r="N47" s="55">
        <f t="shared" si="3"/>
        <v>0</v>
      </c>
      <c r="O47" s="55">
        <f t="shared" si="3"/>
        <v>0</v>
      </c>
      <c r="P47" s="55">
        <f t="shared" si="3"/>
        <v>0</v>
      </c>
      <c r="Q47" s="55">
        <f t="shared" si="3"/>
        <v>0</v>
      </c>
      <c r="R47" s="59"/>
    </row>
    <row r="48" spans="1:18" ht="15.75" customHeight="1" x14ac:dyDescent="0.15">
      <c r="A48" s="41" t="s">
        <v>158</v>
      </c>
      <c r="B48" s="25" t="s">
        <v>39</v>
      </c>
      <c r="C48" s="24" t="s">
        <v>87</v>
      </c>
      <c r="D48" s="30">
        <v>52.1</v>
      </c>
      <c r="E48" s="30">
        <v>52.1</v>
      </c>
      <c r="F48" s="30"/>
      <c r="G48" s="30"/>
      <c r="H48" s="32" t="s">
        <v>66</v>
      </c>
      <c r="I48" s="30" t="s">
        <v>61</v>
      </c>
      <c r="J48" s="31"/>
      <c r="K48" s="31"/>
      <c r="L48" s="31"/>
      <c r="M48" s="31"/>
      <c r="N48" s="31"/>
      <c r="O48" s="31">
        <v>10300</v>
      </c>
      <c r="P48" s="31"/>
      <c r="Q48" s="19"/>
      <c r="R48" s="44" t="s">
        <v>165</v>
      </c>
    </row>
    <row r="49" spans="1:18" ht="15.75" customHeight="1" x14ac:dyDescent="0.15">
      <c r="A49" s="41" t="s">
        <v>159</v>
      </c>
      <c r="B49" s="25" t="s">
        <v>41</v>
      </c>
      <c r="C49" s="24" t="s">
        <v>87</v>
      </c>
      <c r="D49" s="30">
        <v>36.200000000000003</v>
      </c>
      <c r="E49" s="30"/>
      <c r="F49" s="30">
        <v>36.200000000000003</v>
      </c>
      <c r="G49" s="30"/>
      <c r="H49" s="32" t="s">
        <v>77</v>
      </c>
      <c r="I49" s="30" t="s">
        <v>61</v>
      </c>
      <c r="J49" s="31"/>
      <c r="K49" s="31"/>
      <c r="L49" s="31"/>
      <c r="M49" s="31"/>
      <c r="N49" s="31"/>
      <c r="O49" s="31"/>
      <c r="P49" s="31">
        <v>510</v>
      </c>
      <c r="Q49" s="19"/>
      <c r="R49" s="44" t="s">
        <v>167</v>
      </c>
    </row>
    <row r="50" spans="1:18" ht="15.75" customHeight="1" x14ac:dyDescent="0.15">
      <c r="A50" s="41" t="s">
        <v>160</v>
      </c>
      <c r="B50" s="25" t="s">
        <v>41</v>
      </c>
      <c r="C50" s="24" t="s">
        <v>87</v>
      </c>
      <c r="D50" s="30">
        <v>62.5</v>
      </c>
      <c r="E50" s="30">
        <v>62.5</v>
      </c>
      <c r="F50" s="30"/>
      <c r="G50" s="30"/>
      <c r="H50" s="30" t="s">
        <v>53</v>
      </c>
      <c r="I50" s="30" t="s">
        <v>61</v>
      </c>
      <c r="J50" s="31">
        <v>3713</v>
      </c>
      <c r="K50" s="31">
        <v>2131</v>
      </c>
      <c r="L50" s="31">
        <v>500</v>
      </c>
      <c r="M50" s="31">
        <v>1082</v>
      </c>
      <c r="N50" s="31"/>
      <c r="O50" s="31"/>
      <c r="P50" s="31"/>
      <c r="Q50" s="19"/>
      <c r="R50" s="44" t="s">
        <v>166</v>
      </c>
    </row>
    <row r="51" spans="1:18" ht="15.75" customHeight="1" x14ac:dyDescent="0.15">
      <c r="A51" s="41" t="s">
        <v>161</v>
      </c>
      <c r="B51" s="27" t="s">
        <v>50</v>
      </c>
      <c r="C51" s="26" t="s">
        <v>87</v>
      </c>
      <c r="D51" s="30">
        <v>12.8</v>
      </c>
      <c r="E51" s="30"/>
      <c r="F51" s="30"/>
      <c r="G51" s="30">
        <v>12.8</v>
      </c>
      <c r="H51" s="30" t="s">
        <v>64</v>
      </c>
      <c r="I51" s="30" t="s">
        <v>61</v>
      </c>
      <c r="J51" s="31">
        <v>140</v>
      </c>
      <c r="K51" s="31"/>
      <c r="L51" s="31">
        <v>140</v>
      </c>
      <c r="M51" s="31"/>
      <c r="N51" s="31"/>
      <c r="O51" s="31"/>
      <c r="P51" s="31"/>
      <c r="Q51" s="19"/>
      <c r="R51" s="44" t="s">
        <v>167</v>
      </c>
    </row>
    <row r="52" spans="1:18" ht="15.75" customHeight="1" x14ac:dyDescent="0.15">
      <c r="A52" s="64" t="s">
        <v>189</v>
      </c>
      <c r="B52" s="27" t="s">
        <v>44</v>
      </c>
      <c r="C52" s="26" t="s">
        <v>87</v>
      </c>
      <c r="D52" s="30">
        <v>10.1</v>
      </c>
      <c r="E52" s="30"/>
      <c r="F52" s="30"/>
      <c r="G52" s="30">
        <v>10.1</v>
      </c>
      <c r="H52" s="30" t="s">
        <v>64</v>
      </c>
      <c r="I52" s="30" t="s">
        <v>61</v>
      </c>
      <c r="J52" s="31">
        <v>125</v>
      </c>
      <c r="K52" s="31"/>
      <c r="L52" s="31">
        <v>125</v>
      </c>
      <c r="M52" s="31"/>
      <c r="N52" s="31"/>
      <c r="O52" s="31"/>
      <c r="P52" s="31"/>
      <c r="Q52" s="19"/>
      <c r="R52" s="44" t="s">
        <v>167</v>
      </c>
    </row>
    <row r="53" spans="1:18" ht="15.75" customHeight="1" x14ac:dyDescent="0.15">
      <c r="A53" s="41" t="s">
        <v>190</v>
      </c>
      <c r="B53" s="27" t="s">
        <v>44</v>
      </c>
      <c r="C53" s="26" t="s">
        <v>87</v>
      </c>
      <c r="D53" s="30">
        <v>6.3</v>
      </c>
      <c r="E53" s="30">
        <v>6.3</v>
      </c>
      <c r="F53" s="30"/>
      <c r="H53" s="30" t="s">
        <v>53</v>
      </c>
      <c r="I53" s="30" t="s">
        <v>61</v>
      </c>
      <c r="J53" s="31">
        <v>596</v>
      </c>
      <c r="K53" s="31">
        <v>296</v>
      </c>
      <c r="L53" s="31">
        <v>300</v>
      </c>
      <c r="M53" s="31"/>
      <c r="N53" s="31"/>
      <c r="O53" s="31"/>
      <c r="P53" s="31"/>
      <c r="Q53" s="19"/>
      <c r="R53" s="44" t="s">
        <v>165</v>
      </c>
    </row>
    <row r="54" spans="1:18" ht="15.75" customHeight="1" x14ac:dyDescent="0.15">
      <c r="A54" s="41" t="s">
        <v>191</v>
      </c>
      <c r="B54" s="29" t="s">
        <v>57</v>
      </c>
      <c r="C54" s="33" t="s">
        <v>90</v>
      </c>
      <c r="D54" s="30">
        <v>29.2</v>
      </c>
      <c r="E54" s="30">
        <v>29.2</v>
      </c>
      <c r="F54" s="30"/>
      <c r="G54" s="30">
        <v>0</v>
      </c>
      <c r="H54" s="32" t="s">
        <v>81</v>
      </c>
      <c r="I54" s="30" t="s">
        <v>54</v>
      </c>
      <c r="J54" s="31">
        <v>4003</v>
      </c>
      <c r="K54" s="31">
        <v>2269</v>
      </c>
      <c r="L54" s="31">
        <v>800</v>
      </c>
      <c r="M54" s="31">
        <v>934</v>
      </c>
      <c r="N54" s="31"/>
      <c r="O54" s="31"/>
      <c r="P54" s="31"/>
      <c r="Q54" s="19"/>
      <c r="R54" s="44" t="s">
        <v>165</v>
      </c>
    </row>
    <row r="55" spans="1:18" ht="15.75" customHeight="1" x14ac:dyDescent="0.15">
      <c r="A55" s="41" t="s">
        <v>192</v>
      </c>
      <c r="B55" s="27" t="s">
        <v>52</v>
      </c>
      <c r="C55" s="33" t="s">
        <v>90</v>
      </c>
      <c r="D55" s="30">
        <v>10.3</v>
      </c>
      <c r="E55" s="30">
        <v>10.3</v>
      </c>
      <c r="F55" s="30"/>
      <c r="G55" s="30">
        <v>10.3</v>
      </c>
      <c r="H55" s="32" t="s">
        <v>83</v>
      </c>
      <c r="I55" s="30" t="s">
        <v>55</v>
      </c>
      <c r="J55" s="31"/>
      <c r="K55" s="31"/>
      <c r="L55" s="31"/>
      <c r="M55" s="31"/>
      <c r="N55" s="31"/>
      <c r="O55" s="31"/>
      <c r="P55" s="31">
        <v>200</v>
      </c>
      <c r="Q55" s="19"/>
      <c r="R55" s="44" t="s">
        <v>167</v>
      </c>
    </row>
    <row r="56" spans="1:18" ht="15.75" customHeight="1" x14ac:dyDescent="0.15">
      <c r="A56" s="56" t="s">
        <v>193</v>
      </c>
      <c r="B56" s="60" t="s">
        <v>188</v>
      </c>
      <c r="C56" s="63"/>
      <c r="D56" s="55">
        <f>SUM(D48:D55)</f>
        <v>219.50000000000003</v>
      </c>
      <c r="E56" s="55">
        <f t="shared" ref="E56:Q56" si="4">SUM(E48:E55)</f>
        <v>160.4</v>
      </c>
      <c r="F56" s="55">
        <f t="shared" si="4"/>
        <v>36.200000000000003</v>
      </c>
      <c r="G56" s="55">
        <f t="shared" si="4"/>
        <v>33.200000000000003</v>
      </c>
      <c r="H56" s="55">
        <f t="shared" si="4"/>
        <v>0</v>
      </c>
      <c r="I56" s="55">
        <f t="shared" si="4"/>
        <v>0</v>
      </c>
      <c r="J56" s="55">
        <f t="shared" si="4"/>
        <v>8577</v>
      </c>
      <c r="K56" s="55">
        <f t="shared" si="4"/>
        <v>4696</v>
      </c>
      <c r="L56" s="55">
        <f t="shared" si="4"/>
        <v>1865</v>
      </c>
      <c r="M56" s="55">
        <f t="shared" si="4"/>
        <v>2016</v>
      </c>
      <c r="N56" s="55">
        <f t="shared" si="4"/>
        <v>0</v>
      </c>
      <c r="O56" s="55">
        <f t="shared" si="4"/>
        <v>10300</v>
      </c>
      <c r="P56" s="55">
        <f t="shared" si="4"/>
        <v>710</v>
      </c>
      <c r="Q56" s="55">
        <f t="shared" si="4"/>
        <v>0</v>
      </c>
      <c r="R56" s="59"/>
    </row>
    <row r="57" spans="1:18" ht="21" customHeight="1" x14ac:dyDescent="0.15">
      <c r="A57" s="70" t="s">
        <v>164</v>
      </c>
      <c r="B57" s="71"/>
      <c r="C57" s="65"/>
      <c r="D57" s="66">
        <v>1696.6</v>
      </c>
      <c r="E57" s="66">
        <v>703.6</v>
      </c>
      <c r="F57" s="66">
        <v>396.99999999999994</v>
      </c>
      <c r="G57" s="66">
        <v>595.95000000000005</v>
      </c>
      <c r="H57" s="67"/>
      <c r="I57" s="65"/>
      <c r="J57" s="68">
        <v>30211</v>
      </c>
      <c r="K57" s="68">
        <v>15126</v>
      </c>
      <c r="L57" s="68">
        <v>7252</v>
      </c>
      <c r="M57" s="68">
        <v>7833</v>
      </c>
      <c r="N57" s="68">
        <v>0</v>
      </c>
      <c r="O57" s="68">
        <v>22300</v>
      </c>
      <c r="P57" s="68">
        <v>710</v>
      </c>
      <c r="Q57" s="68"/>
      <c r="R57" s="69"/>
    </row>
  </sheetData>
  <mergeCells count="18">
    <mergeCell ref="A1:R1"/>
    <mergeCell ref="A3:A6"/>
    <mergeCell ref="B3:B6"/>
    <mergeCell ref="C3:G3"/>
    <mergeCell ref="H3:Q3"/>
    <mergeCell ref="R3:R6"/>
    <mergeCell ref="C4:C6"/>
    <mergeCell ref="D4:G4"/>
    <mergeCell ref="H4:H6"/>
    <mergeCell ref="I4:I6"/>
    <mergeCell ref="A57:B57"/>
    <mergeCell ref="J4:N5"/>
    <mergeCell ref="O4:O6"/>
    <mergeCell ref="P4:Q5"/>
    <mergeCell ref="D5:D6"/>
    <mergeCell ref="E5:E6"/>
    <mergeCell ref="F5:F6"/>
    <mergeCell ref="G5:G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6"/>
  <sheetViews>
    <sheetView view="pageBreakPreview" zoomScaleNormal="100" zoomScaleSheetLayoutView="100" workbookViewId="0">
      <selection activeCell="V40" sqref="V40:V42"/>
    </sheetView>
  </sheetViews>
  <sheetFormatPr defaultColWidth="9" defaultRowHeight="13.5" x14ac:dyDescent="0.15"/>
  <cols>
    <col min="1" max="1" width="3.875" style="8" customWidth="1"/>
    <col min="2" max="2" width="25.75" style="10" customWidth="1"/>
    <col min="3" max="3" width="10.375" style="1" customWidth="1"/>
    <col min="4" max="4" width="8.75" style="11" customWidth="1"/>
    <col min="5" max="5" width="7.5" style="11" customWidth="1"/>
    <col min="6" max="6" width="6.875" style="11" customWidth="1"/>
    <col min="7" max="7" width="7.5" style="11" customWidth="1"/>
    <col min="8" max="8" width="6.875" style="11" customWidth="1"/>
    <col min="9" max="9" width="7.25" style="2" customWidth="1"/>
    <col min="10" max="10" width="6.875" style="11" customWidth="1"/>
    <col min="11" max="11" width="8" style="2" customWidth="1"/>
    <col min="12" max="12" width="6.875" style="11" customWidth="1"/>
    <col min="13" max="15" width="7.75" style="2" customWidth="1"/>
    <col min="16" max="16" width="6.75" style="11" customWidth="1"/>
    <col min="17" max="17" width="9.25" style="2" customWidth="1"/>
    <col min="18" max="18" width="8.875" style="11" customWidth="1"/>
    <col min="19" max="19" width="9.75" style="2" customWidth="1"/>
    <col min="20" max="20" width="6.875" style="1" customWidth="1"/>
    <col min="21" max="21" width="7.5" style="1" customWidth="1"/>
    <col min="22" max="22" width="14.75" style="45" customWidth="1"/>
    <col min="23" max="16384" width="9" style="1"/>
  </cols>
  <sheetData>
    <row r="1" spans="1:22" ht="25.5" x14ac:dyDescent="0.15">
      <c r="A1" s="74" t="s">
        <v>162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x14ac:dyDescent="0.15">
      <c r="A2" s="3"/>
      <c r="B2" s="4"/>
      <c r="C2" s="5"/>
      <c r="D2" s="6"/>
      <c r="E2" s="6"/>
      <c r="F2" s="6"/>
      <c r="G2" s="6"/>
      <c r="H2" s="6"/>
      <c r="I2" s="7"/>
      <c r="J2" s="6"/>
      <c r="K2" s="7"/>
      <c r="L2" s="6"/>
      <c r="M2" s="7"/>
      <c r="N2" s="7"/>
      <c r="O2" s="7"/>
      <c r="P2" s="6"/>
      <c r="Q2" s="7"/>
      <c r="R2" s="6"/>
      <c r="S2" s="7"/>
    </row>
    <row r="3" spans="1:22" x14ac:dyDescent="0.15">
      <c r="A3" s="75" t="s">
        <v>110</v>
      </c>
      <c r="B3" s="87" t="s">
        <v>0</v>
      </c>
      <c r="C3" s="78" t="s">
        <v>23</v>
      </c>
      <c r="D3" s="78"/>
      <c r="E3" s="78"/>
      <c r="F3" s="78"/>
      <c r="G3" s="78"/>
      <c r="H3" s="90" t="s">
        <v>146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8" t="s">
        <v>22</v>
      </c>
    </row>
    <row r="4" spans="1:22" ht="22.9" customHeight="1" x14ac:dyDescent="0.15">
      <c r="A4" s="76"/>
      <c r="B4" s="88"/>
      <c r="C4" s="78" t="s">
        <v>35</v>
      </c>
      <c r="D4" s="91" t="s">
        <v>145</v>
      </c>
      <c r="E4" s="72"/>
      <c r="F4" s="72"/>
      <c r="G4" s="72"/>
      <c r="H4" s="92" t="s">
        <v>2</v>
      </c>
      <c r="I4" s="93"/>
      <c r="J4" s="92" t="s">
        <v>3</v>
      </c>
      <c r="K4" s="93"/>
      <c r="L4" s="92" t="s">
        <v>4</v>
      </c>
      <c r="M4" s="93"/>
      <c r="N4" s="102" t="s">
        <v>27</v>
      </c>
      <c r="O4" s="103"/>
      <c r="P4" s="92" t="s">
        <v>5</v>
      </c>
      <c r="Q4" s="93"/>
      <c r="R4" s="92" t="s">
        <v>25</v>
      </c>
      <c r="S4" s="93"/>
      <c r="T4" s="92" t="s">
        <v>24</v>
      </c>
      <c r="U4" s="93"/>
      <c r="V4" s="99"/>
    </row>
    <row r="5" spans="1:22" ht="13.5" customHeight="1" x14ac:dyDescent="0.15">
      <c r="A5" s="76"/>
      <c r="B5" s="88"/>
      <c r="C5" s="78"/>
      <c r="D5" s="72" t="s">
        <v>6</v>
      </c>
      <c r="E5" s="72" t="s">
        <v>7</v>
      </c>
      <c r="F5" s="100" t="s">
        <v>8</v>
      </c>
      <c r="G5" s="72" t="s">
        <v>9</v>
      </c>
      <c r="H5" s="85" t="s">
        <v>10</v>
      </c>
      <c r="I5" s="85" t="s">
        <v>11</v>
      </c>
      <c r="J5" s="86" t="s">
        <v>10</v>
      </c>
      <c r="K5" s="86" t="s">
        <v>12</v>
      </c>
      <c r="L5" s="86" t="s">
        <v>10</v>
      </c>
      <c r="M5" s="86" t="s">
        <v>13</v>
      </c>
      <c r="N5" s="104" t="s">
        <v>10</v>
      </c>
      <c r="O5" s="104" t="s">
        <v>26</v>
      </c>
      <c r="P5" s="86" t="s">
        <v>10</v>
      </c>
      <c r="Q5" s="86" t="s">
        <v>14</v>
      </c>
      <c r="R5" s="85" t="s">
        <v>10</v>
      </c>
      <c r="S5" s="85" t="s">
        <v>11</v>
      </c>
      <c r="T5" s="85" t="s">
        <v>10</v>
      </c>
      <c r="U5" s="85" t="s">
        <v>11</v>
      </c>
      <c r="V5" s="99"/>
    </row>
    <row r="6" spans="1:22" x14ac:dyDescent="0.15">
      <c r="A6" s="76"/>
      <c r="B6" s="89"/>
      <c r="C6" s="78"/>
      <c r="D6" s="72"/>
      <c r="E6" s="72"/>
      <c r="F6" s="101"/>
      <c r="G6" s="72"/>
      <c r="H6" s="85"/>
      <c r="I6" s="85"/>
      <c r="J6" s="86"/>
      <c r="K6" s="86"/>
      <c r="L6" s="86"/>
      <c r="M6" s="86"/>
      <c r="N6" s="104"/>
      <c r="O6" s="104"/>
      <c r="P6" s="86"/>
      <c r="Q6" s="86"/>
      <c r="R6" s="85"/>
      <c r="S6" s="85"/>
      <c r="T6" s="85"/>
      <c r="U6" s="85"/>
      <c r="V6" s="99"/>
    </row>
    <row r="7" spans="1:22" s="9" customFormat="1" ht="18" customHeight="1" x14ac:dyDescent="0.15">
      <c r="A7" s="37" t="s">
        <v>111</v>
      </c>
      <c r="B7" s="34" t="s">
        <v>92</v>
      </c>
      <c r="C7" s="38" t="s">
        <v>103</v>
      </c>
      <c r="D7" s="39">
        <f>H7+J7+L7+N7+P7+R7+T7</f>
        <v>4.6999999999999993</v>
      </c>
      <c r="E7" s="40">
        <v>2.9</v>
      </c>
      <c r="F7" s="40"/>
      <c r="G7" s="39">
        <f>D7-E7-F7</f>
        <v>1.7999999999999994</v>
      </c>
      <c r="H7" s="40"/>
      <c r="I7" s="35"/>
      <c r="J7" s="40">
        <v>1.1000000000000001</v>
      </c>
      <c r="K7" s="35">
        <v>995</v>
      </c>
      <c r="L7" s="40"/>
      <c r="M7" s="35"/>
      <c r="N7" s="35"/>
      <c r="O7" s="35"/>
      <c r="P7" s="40">
        <v>0.7</v>
      </c>
      <c r="Q7" s="35">
        <v>50</v>
      </c>
      <c r="R7" s="40">
        <v>2.8</v>
      </c>
      <c r="S7" s="35">
        <v>108</v>
      </c>
      <c r="T7" s="36">
        <v>0.1</v>
      </c>
      <c r="U7" s="36">
        <v>16</v>
      </c>
      <c r="V7" s="46" t="s">
        <v>165</v>
      </c>
    </row>
    <row r="8" spans="1:22" s="9" customFormat="1" ht="18" customHeight="1" x14ac:dyDescent="0.15">
      <c r="A8" s="37" t="s">
        <v>112</v>
      </c>
      <c r="B8" s="34" t="s">
        <v>93</v>
      </c>
      <c r="C8" s="38" t="s">
        <v>103</v>
      </c>
      <c r="D8" s="39">
        <f t="shared" ref="D8:D38" si="0">H8+J8+L8+N8+P8+R8+T8</f>
        <v>3.5</v>
      </c>
      <c r="E8" s="40">
        <v>0.6</v>
      </c>
      <c r="F8" s="40"/>
      <c r="G8" s="39">
        <f t="shared" ref="G8:G42" si="1">D8-E8-F8</f>
        <v>2.9</v>
      </c>
      <c r="H8" s="40"/>
      <c r="I8" s="35"/>
      <c r="J8" s="40"/>
      <c r="K8" s="35"/>
      <c r="L8" s="40"/>
      <c r="M8" s="35"/>
      <c r="N8" s="35"/>
      <c r="O8" s="35"/>
      <c r="P8" s="40">
        <v>0.6</v>
      </c>
      <c r="Q8" s="35">
        <v>40</v>
      </c>
      <c r="R8" s="40">
        <v>2.8</v>
      </c>
      <c r="S8" s="35">
        <v>88</v>
      </c>
      <c r="T8" s="36">
        <v>0.1</v>
      </c>
      <c r="U8" s="36">
        <v>15</v>
      </c>
      <c r="V8" s="46" t="s">
        <v>165</v>
      </c>
    </row>
    <row r="9" spans="1:22" s="9" customFormat="1" ht="18" customHeight="1" x14ac:dyDescent="0.15">
      <c r="A9" s="37" t="s">
        <v>113</v>
      </c>
      <c r="B9" s="34" t="s">
        <v>94</v>
      </c>
      <c r="C9" s="38" t="s">
        <v>103</v>
      </c>
      <c r="D9" s="39">
        <f t="shared" si="0"/>
        <v>18</v>
      </c>
      <c r="E9" s="40"/>
      <c r="F9" s="40"/>
      <c r="G9" s="39">
        <f t="shared" si="1"/>
        <v>18</v>
      </c>
      <c r="H9" s="40"/>
      <c r="I9" s="35"/>
      <c r="J9" s="40"/>
      <c r="K9" s="35"/>
      <c r="L9" s="40"/>
      <c r="M9" s="35"/>
      <c r="N9" s="35"/>
      <c r="O9" s="35"/>
      <c r="P9" s="40">
        <v>4.5999999999999996</v>
      </c>
      <c r="Q9" s="35">
        <v>320</v>
      </c>
      <c r="R9" s="40">
        <v>13.4</v>
      </c>
      <c r="S9" s="35">
        <v>155</v>
      </c>
      <c r="T9" s="36"/>
      <c r="U9" s="36"/>
      <c r="V9" s="46" t="s">
        <v>165</v>
      </c>
    </row>
    <row r="10" spans="1:22" s="9" customFormat="1" ht="18" customHeight="1" x14ac:dyDescent="0.15">
      <c r="A10" s="37" t="s">
        <v>114</v>
      </c>
      <c r="B10" s="34" t="s">
        <v>95</v>
      </c>
      <c r="C10" s="38" t="s">
        <v>103</v>
      </c>
      <c r="D10" s="39">
        <f t="shared" si="0"/>
        <v>3.6</v>
      </c>
      <c r="E10" s="40">
        <v>1.9</v>
      </c>
      <c r="F10" s="40"/>
      <c r="G10" s="39">
        <f t="shared" si="1"/>
        <v>1.7000000000000002</v>
      </c>
      <c r="H10" s="40"/>
      <c r="I10" s="35"/>
      <c r="J10" s="40">
        <v>0.2</v>
      </c>
      <c r="K10" s="35">
        <v>200</v>
      </c>
      <c r="L10" s="40"/>
      <c r="M10" s="35"/>
      <c r="N10" s="35"/>
      <c r="O10" s="35"/>
      <c r="P10" s="40">
        <v>0.2</v>
      </c>
      <c r="Q10" s="35">
        <v>12</v>
      </c>
      <c r="R10" s="40">
        <v>3.2</v>
      </c>
      <c r="S10" s="35">
        <v>83</v>
      </c>
      <c r="T10" s="36"/>
      <c r="U10" s="36"/>
      <c r="V10" s="46" t="s">
        <v>165</v>
      </c>
    </row>
    <row r="11" spans="1:22" s="9" customFormat="1" ht="18" customHeight="1" x14ac:dyDescent="0.15">
      <c r="A11" s="37" t="s">
        <v>115</v>
      </c>
      <c r="B11" s="34" t="s">
        <v>96</v>
      </c>
      <c r="C11" s="38" t="s">
        <v>103</v>
      </c>
      <c r="D11" s="39">
        <f t="shared" si="0"/>
        <v>29.4</v>
      </c>
      <c r="E11" s="40">
        <v>14.2</v>
      </c>
      <c r="F11" s="40"/>
      <c r="G11" s="39">
        <f t="shared" si="1"/>
        <v>15.2</v>
      </c>
      <c r="H11" s="40"/>
      <c r="I11" s="35"/>
      <c r="J11" s="40">
        <v>0.8</v>
      </c>
      <c r="K11" s="35">
        <v>750</v>
      </c>
      <c r="L11" s="40"/>
      <c r="M11" s="35"/>
      <c r="N11" s="35"/>
      <c r="O11" s="35"/>
      <c r="P11" s="40">
        <v>0.2</v>
      </c>
      <c r="Q11" s="35">
        <v>12</v>
      </c>
      <c r="R11" s="40">
        <v>28.2</v>
      </c>
      <c r="S11" s="35">
        <v>186</v>
      </c>
      <c r="T11" s="36">
        <v>0.2</v>
      </c>
      <c r="U11" s="36">
        <v>30</v>
      </c>
      <c r="V11" s="46" t="s">
        <v>165</v>
      </c>
    </row>
    <row r="12" spans="1:22" s="9" customFormat="1" ht="18" customHeight="1" x14ac:dyDescent="0.15">
      <c r="A12" s="37" t="s">
        <v>116</v>
      </c>
      <c r="B12" s="34" t="s">
        <v>97</v>
      </c>
      <c r="C12" s="38" t="s">
        <v>103</v>
      </c>
      <c r="D12" s="39">
        <f t="shared" si="0"/>
        <v>30</v>
      </c>
      <c r="E12" s="40"/>
      <c r="F12" s="40"/>
      <c r="G12" s="39">
        <f t="shared" si="1"/>
        <v>30</v>
      </c>
      <c r="H12" s="40"/>
      <c r="I12" s="35"/>
      <c r="J12" s="40"/>
      <c r="K12" s="35"/>
      <c r="L12" s="40"/>
      <c r="M12" s="35"/>
      <c r="N12" s="35"/>
      <c r="O12" s="35"/>
      <c r="P12" s="40">
        <v>3.8</v>
      </c>
      <c r="Q12" s="35">
        <v>260</v>
      </c>
      <c r="R12" s="40">
        <v>25.2</v>
      </c>
      <c r="S12" s="35">
        <v>198</v>
      </c>
      <c r="T12" s="36">
        <v>1</v>
      </c>
      <c r="U12" s="36">
        <v>45</v>
      </c>
      <c r="V12" s="46" t="s">
        <v>165</v>
      </c>
    </row>
    <row r="13" spans="1:22" s="9" customFormat="1" ht="18" customHeight="1" x14ac:dyDescent="0.15">
      <c r="A13" s="37" t="s">
        <v>117</v>
      </c>
      <c r="B13" s="34" t="s">
        <v>98</v>
      </c>
      <c r="C13" s="38" t="s">
        <v>103</v>
      </c>
      <c r="D13" s="39">
        <f t="shared" si="0"/>
        <v>41.1</v>
      </c>
      <c r="E13" s="40">
        <v>23.9</v>
      </c>
      <c r="F13" s="40"/>
      <c r="G13" s="39">
        <f t="shared" si="1"/>
        <v>17.200000000000003</v>
      </c>
      <c r="H13" s="40"/>
      <c r="I13" s="35"/>
      <c r="J13" s="40">
        <v>5.2</v>
      </c>
      <c r="K13" s="35">
        <v>4673</v>
      </c>
      <c r="L13" s="40"/>
      <c r="M13" s="35"/>
      <c r="N13" s="35"/>
      <c r="O13" s="35"/>
      <c r="P13" s="40">
        <v>0.4</v>
      </c>
      <c r="Q13" s="35">
        <v>30</v>
      </c>
      <c r="R13" s="40">
        <v>35.4</v>
      </c>
      <c r="S13" s="35">
        <v>220</v>
      </c>
      <c r="T13" s="36">
        <v>0.1</v>
      </c>
      <c r="U13" s="36">
        <v>15</v>
      </c>
      <c r="V13" s="46" t="s">
        <v>165</v>
      </c>
    </row>
    <row r="14" spans="1:22" s="9" customFormat="1" ht="18" customHeight="1" x14ac:dyDescent="0.15">
      <c r="A14" s="37" t="s">
        <v>118</v>
      </c>
      <c r="B14" s="34" t="s">
        <v>99</v>
      </c>
      <c r="C14" s="38" t="s">
        <v>103</v>
      </c>
      <c r="D14" s="39">
        <f t="shared" si="0"/>
        <v>2.3000000000000003</v>
      </c>
      <c r="E14" s="40">
        <v>1.4</v>
      </c>
      <c r="F14" s="40"/>
      <c r="G14" s="39">
        <f t="shared" si="1"/>
        <v>0.90000000000000036</v>
      </c>
      <c r="H14" s="40"/>
      <c r="I14" s="35"/>
      <c r="J14" s="40"/>
      <c r="K14" s="35"/>
      <c r="L14" s="40"/>
      <c r="M14" s="35"/>
      <c r="N14" s="35"/>
      <c r="O14" s="35"/>
      <c r="P14" s="40">
        <v>0.6</v>
      </c>
      <c r="Q14" s="35">
        <v>40</v>
      </c>
      <c r="R14" s="40">
        <v>1.5</v>
      </c>
      <c r="S14" s="35">
        <v>82</v>
      </c>
      <c r="T14" s="36">
        <v>0.2</v>
      </c>
      <c r="U14" s="36">
        <v>35</v>
      </c>
      <c r="V14" s="46" t="s">
        <v>165</v>
      </c>
    </row>
    <row r="15" spans="1:22" s="9" customFormat="1" ht="18" customHeight="1" x14ac:dyDescent="0.15">
      <c r="A15" s="37" t="s">
        <v>119</v>
      </c>
      <c r="B15" s="34" t="s">
        <v>100</v>
      </c>
      <c r="C15" s="38" t="s">
        <v>103</v>
      </c>
      <c r="D15" s="39">
        <f t="shared" si="0"/>
        <v>21.6</v>
      </c>
      <c r="E15" s="40">
        <v>3.5</v>
      </c>
      <c r="F15" s="40"/>
      <c r="G15" s="39">
        <f t="shared" si="1"/>
        <v>18.100000000000001</v>
      </c>
      <c r="H15" s="40"/>
      <c r="I15" s="35"/>
      <c r="J15" s="40"/>
      <c r="K15" s="35"/>
      <c r="L15" s="40"/>
      <c r="M15" s="35"/>
      <c r="N15" s="35"/>
      <c r="O15" s="35"/>
      <c r="P15" s="40"/>
      <c r="Q15" s="35"/>
      <c r="R15" s="40">
        <v>21.5</v>
      </c>
      <c r="S15" s="35">
        <v>535</v>
      </c>
      <c r="T15" s="36">
        <v>0.1</v>
      </c>
      <c r="U15" s="36">
        <v>540</v>
      </c>
      <c r="V15" s="46" t="s">
        <v>165</v>
      </c>
    </row>
    <row r="16" spans="1:22" s="9" customFormat="1" ht="18" customHeight="1" x14ac:dyDescent="0.15">
      <c r="A16" s="37" t="s">
        <v>120</v>
      </c>
      <c r="B16" s="34" t="s">
        <v>101</v>
      </c>
      <c r="C16" s="38" t="s">
        <v>103</v>
      </c>
      <c r="D16" s="39">
        <f t="shared" si="0"/>
        <v>27.5</v>
      </c>
      <c r="E16" s="40"/>
      <c r="F16" s="40"/>
      <c r="G16" s="39">
        <f t="shared" si="1"/>
        <v>27.5</v>
      </c>
      <c r="H16" s="40"/>
      <c r="I16" s="35"/>
      <c r="J16" s="40">
        <v>2</v>
      </c>
      <c r="K16" s="35">
        <v>1000</v>
      </c>
      <c r="L16" s="40"/>
      <c r="M16" s="35"/>
      <c r="N16" s="35"/>
      <c r="O16" s="35"/>
      <c r="P16" s="40">
        <v>2.2000000000000002</v>
      </c>
      <c r="Q16" s="35">
        <v>150</v>
      </c>
      <c r="R16" s="40">
        <v>22.7</v>
      </c>
      <c r="S16" s="35">
        <v>395</v>
      </c>
      <c r="T16" s="36">
        <v>0.6</v>
      </c>
      <c r="U16" s="36">
        <v>13</v>
      </c>
      <c r="V16" s="46" t="s">
        <v>165</v>
      </c>
    </row>
    <row r="17" spans="1:22" s="9" customFormat="1" ht="18" customHeight="1" x14ac:dyDescent="0.15">
      <c r="A17" s="37" t="s">
        <v>121</v>
      </c>
      <c r="B17" s="34" t="s">
        <v>102</v>
      </c>
      <c r="C17" s="38" t="s">
        <v>103</v>
      </c>
      <c r="D17" s="39">
        <f t="shared" si="0"/>
        <v>40</v>
      </c>
      <c r="E17" s="40">
        <v>19</v>
      </c>
      <c r="F17" s="40"/>
      <c r="G17" s="39">
        <f t="shared" si="1"/>
        <v>21</v>
      </c>
      <c r="H17" s="40"/>
      <c r="I17" s="35"/>
      <c r="J17" s="40">
        <v>3</v>
      </c>
      <c r="K17" s="35">
        <v>2000</v>
      </c>
      <c r="L17" s="40"/>
      <c r="M17" s="35"/>
      <c r="N17" s="35"/>
      <c r="O17" s="35"/>
      <c r="P17" s="40">
        <v>0.1</v>
      </c>
      <c r="Q17" s="35">
        <v>10</v>
      </c>
      <c r="R17" s="40">
        <v>36.9</v>
      </c>
      <c r="S17" s="35">
        <v>323</v>
      </c>
      <c r="T17" s="36"/>
      <c r="U17" s="36"/>
      <c r="V17" s="46" t="s">
        <v>165</v>
      </c>
    </row>
    <row r="18" spans="1:22" s="9" customFormat="1" ht="18" customHeight="1" x14ac:dyDescent="0.15">
      <c r="A18" s="106" t="s">
        <v>168</v>
      </c>
      <c r="B18" s="107"/>
      <c r="C18" s="47"/>
      <c r="D18" s="48">
        <f>SUM(D7:D17)</f>
        <v>221.70000000000002</v>
      </c>
      <c r="E18" s="48">
        <f t="shared" ref="E18:U18" si="2">SUM(E7:E17)</f>
        <v>67.400000000000006</v>
      </c>
      <c r="F18" s="48">
        <f t="shared" si="2"/>
        <v>0</v>
      </c>
      <c r="G18" s="48">
        <f t="shared" si="2"/>
        <v>154.30000000000001</v>
      </c>
      <c r="H18" s="48">
        <f t="shared" si="2"/>
        <v>0</v>
      </c>
      <c r="I18" s="48">
        <f t="shared" si="2"/>
        <v>0</v>
      </c>
      <c r="J18" s="48">
        <f t="shared" si="2"/>
        <v>12.3</v>
      </c>
      <c r="K18" s="48">
        <f t="shared" si="2"/>
        <v>9618</v>
      </c>
      <c r="L18" s="48">
        <f t="shared" si="2"/>
        <v>0</v>
      </c>
      <c r="M18" s="48">
        <f t="shared" si="2"/>
        <v>0</v>
      </c>
      <c r="N18" s="48">
        <f t="shared" si="2"/>
        <v>0</v>
      </c>
      <c r="O18" s="48">
        <f t="shared" si="2"/>
        <v>0</v>
      </c>
      <c r="P18" s="48">
        <f t="shared" si="2"/>
        <v>13.4</v>
      </c>
      <c r="Q18" s="48">
        <f t="shared" si="2"/>
        <v>924</v>
      </c>
      <c r="R18" s="48">
        <f t="shared" si="2"/>
        <v>193.6</v>
      </c>
      <c r="S18" s="48">
        <f t="shared" si="2"/>
        <v>2373</v>
      </c>
      <c r="T18" s="48">
        <f t="shared" si="2"/>
        <v>2.4</v>
      </c>
      <c r="U18" s="48">
        <f t="shared" si="2"/>
        <v>709</v>
      </c>
      <c r="V18" s="49"/>
    </row>
    <row r="19" spans="1:22" s="9" customFormat="1" ht="18" customHeight="1" x14ac:dyDescent="0.15">
      <c r="A19" s="37" t="s">
        <v>122</v>
      </c>
      <c r="B19" s="34" t="s">
        <v>92</v>
      </c>
      <c r="C19" s="38" t="s">
        <v>104</v>
      </c>
      <c r="D19" s="39">
        <f t="shared" si="0"/>
        <v>9.3000000000000007</v>
      </c>
      <c r="E19" s="40"/>
      <c r="F19" s="40"/>
      <c r="G19" s="39">
        <f t="shared" si="1"/>
        <v>9.3000000000000007</v>
      </c>
      <c r="H19" s="40"/>
      <c r="I19" s="35"/>
      <c r="J19" s="40"/>
      <c r="K19" s="35"/>
      <c r="L19" s="40"/>
      <c r="M19" s="35"/>
      <c r="N19" s="35"/>
      <c r="O19" s="35"/>
      <c r="P19" s="40"/>
      <c r="Q19" s="35"/>
      <c r="R19" s="40">
        <v>9.3000000000000007</v>
      </c>
      <c r="S19" s="35">
        <v>27</v>
      </c>
      <c r="T19" s="36"/>
      <c r="U19" s="36"/>
      <c r="V19" s="46" t="s">
        <v>165</v>
      </c>
    </row>
    <row r="20" spans="1:22" s="9" customFormat="1" ht="18" customHeight="1" x14ac:dyDescent="0.15">
      <c r="A20" s="37" t="s">
        <v>123</v>
      </c>
      <c r="B20" s="34" t="s">
        <v>93</v>
      </c>
      <c r="C20" s="38" t="s">
        <v>104</v>
      </c>
      <c r="D20" s="39">
        <f t="shared" si="0"/>
        <v>1.7</v>
      </c>
      <c r="E20" s="40"/>
      <c r="F20" s="40"/>
      <c r="G20" s="39">
        <f t="shared" si="1"/>
        <v>1.7</v>
      </c>
      <c r="H20" s="40"/>
      <c r="I20" s="35"/>
      <c r="J20" s="40"/>
      <c r="K20" s="35"/>
      <c r="L20" s="40"/>
      <c r="M20" s="35"/>
      <c r="N20" s="35"/>
      <c r="O20" s="35"/>
      <c r="P20" s="40"/>
      <c r="Q20" s="35"/>
      <c r="R20" s="40">
        <v>1.7</v>
      </c>
      <c r="S20" s="35">
        <v>5</v>
      </c>
      <c r="T20" s="36"/>
      <c r="U20" s="36"/>
      <c r="V20" s="46" t="s">
        <v>165</v>
      </c>
    </row>
    <row r="21" spans="1:22" s="9" customFormat="1" ht="18" customHeight="1" x14ac:dyDescent="0.15">
      <c r="A21" s="37" t="s">
        <v>124</v>
      </c>
      <c r="B21" s="34" t="s">
        <v>94</v>
      </c>
      <c r="C21" s="38" t="s">
        <v>104</v>
      </c>
      <c r="D21" s="39">
        <f t="shared" si="0"/>
        <v>11.8</v>
      </c>
      <c r="E21" s="40"/>
      <c r="F21" s="40"/>
      <c r="G21" s="39">
        <f t="shared" si="1"/>
        <v>11.8</v>
      </c>
      <c r="H21" s="40"/>
      <c r="I21" s="35"/>
      <c r="J21" s="40">
        <v>0.8</v>
      </c>
      <c r="K21" s="35">
        <v>1000</v>
      </c>
      <c r="L21" s="40"/>
      <c r="M21" s="35"/>
      <c r="N21" s="35"/>
      <c r="O21" s="35"/>
      <c r="P21" s="40"/>
      <c r="Q21" s="35"/>
      <c r="R21" s="40">
        <v>11</v>
      </c>
      <c r="S21" s="35">
        <v>29</v>
      </c>
      <c r="T21" s="36"/>
      <c r="U21" s="36"/>
      <c r="V21" s="46" t="s">
        <v>165</v>
      </c>
    </row>
    <row r="22" spans="1:22" s="9" customFormat="1" ht="18" customHeight="1" x14ac:dyDescent="0.15">
      <c r="A22" s="37" t="s">
        <v>125</v>
      </c>
      <c r="B22" s="34" t="s">
        <v>95</v>
      </c>
      <c r="C22" s="38" t="s">
        <v>104</v>
      </c>
      <c r="D22" s="39">
        <f t="shared" si="0"/>
        <v>7.8999999999999995</v>
      </c>
      <c r="E22" s="40"/>
      <c r="F22" s="40"/>
      <c r="G22" s="39">
        <f t="shared" si="1"/>
        <v>7.8999999999999995</v>
      </c>
      <c r="H22" s="40"/>
      <c r="I22" s="35"/>
      <c r="J22" s="40">
        <v>0.8</v>
      </c>
      <c r="K22" s="35">
        <v>1000</v>
      </c>
      <c r="L22" s="40"/>
      <c r="M22" s="35"/>
      <c r="N22" s="35"/>
      <c r="O22" s="35"/>
      <c r="P22" s="40"/>
      <c r="Q22" s="35"/>
      <c r="R22" s="40">
        <v>7.1</v>
      </c>
      <c r="S22" s="35">
        <v>21</v>
      </c>
      <c r="T22" s="36"/>
      <c r="U22" s="36"/>
      <c r="V22" s="46" t="s">
        <v>165</v>
      </c>
    </row>
    <row r="23" spans="1:22" s="9" customFormat="1" ht="18" customHeight="1" x14ac:dyDescent="0.15">
      <c r="A23" s="37" t="s">
        <v>126</v>
      </c>
      <c r="B23" s="34" t="s">
        <v>96</v>
      </c>
      <c r="C23" s="38" t="s">
        <v>104</v>
      </c>
      <c r="D23" s="39">
        <f t="shared" si="0"/>
        <v>6.2</v>
      </c>
      <c r="E23" s="40"/>
      <c r="F23" s="40"/>
      <c r="G23" s="39">
        <f t="shared" si="1"/>
        <v>6.2</v>
      </c>
      <c r="H23" s="40"/>
      <c r="I23" s="35"/>
      <c r="J23" s="40">
        <v>0.8</v>
      </c>
      <c r="K23" s="35">
        <v>1000</v>
      </c>
      <c r="L23" s="40"/>
      <c r="M23" s="35"/>
      <c r="N23" s="35"/>
      <c r="O23" s="35"/>
      <c r="P23" s="40"/>
      <c r="Q23" s="35"/>
      <c r="R23" s="40">
        <v>5.4</v>
      </c>
      <c r="S23" s="35">
        <v>13</v>
      </c>
      <c r="T23" s="36"/>
      <c r="U23" s="36"/>
      <c r="V23" s="46" t="s">
        <v>165</v>
      </c>
    </row>
    <row r="24" spans="1:22" s="9" customFormat="1" ht="18" customHeight="1" x14ac:dyDescent="0.15">
      <c r="A24" s="37" t="s">
        <v>127</v>
      </c>
      <c r="B24" s="34" t="s">
        <v>97</v>
      </c>
      <c r="C24" s="38" t="s">
        <v>104</v>
      </c>
      <c r="D24" s="39">
        <f t="shared" si="0"/>
        <v>9.6</v>
      </c>
      <c r="E24" s="40"/>
      <c r="F24" s="40"/>
      <c r="G24" s="39">
        <f t="shared" si="1"/>
        <v>9.6</v>
      </c>
      <c r="H24" s="40"/>
      <c r="I24" s="35"/>
      <c r="J24" s="40"/>
      <c r="K24" s="35"/>
      <c r="L24" s="40"/>
      <c r="M24" s="35"/>
      <c r="N24" s="35"/>
      <c r="O24" s="35"/>
      <c r="P24" s="40"/>
      <c r="Q24" s="35"/>
      <c r="R24" s="40">
        <v>9.6</v>
      </c>
      <c r="S24" s="35">
        <v>25</v>
      </c>
      <c r="T24" s="36"/>
      <c r="U24" s="36"/>
      <c r="V24" s="46" t="s">
        <v>165</v>
      </c>
    </row>
    <row r="25" spans="1:22" s="9" customFormat="1" ht="18" customHeight="1" x14ac:dyDescent="0.15">
      <c r="A25" s="37" t="s">
        <v>128</v>
      </c>
      <c r="B25" s="34" t="s">
        <v>98</v>
      </c>
      <c r="C25" s="38" t="s">
        <v>104</v>
      </c>
      <c r="D25" s="39">
        <f t="shared" si="0"/>
        <v>16.8</v>
      </c>
      <c r="E25" s="40"/>
      <c r="F25" s="40"/>
      <c r="G25" s="39">
        <f t="shared" si="1"/>
        <v>16.8</v>
      </c>
      <c r="H25" s="40"/>
      <c r="I25" s="35"/>
      <c r="J25" s="40"/>
      <c r="K25" s="35"/>
      <c r="L25" s="40"/>
      <c r="M25" s="35"/>
      <c r="N25" s="35"/>
      <c r="O25" s="35"/>
      <c r="P25" s="40"/>
      <c r="Q25" s="35"/>
      <c r="R25" s="40">
        <v>16.8</v>
      </c>
      <c r="S25" s="35">
        <v>43</v>
      </c>
      <c r="T25" s="36"/>
      <c r="U25" s="36"/>
      <c r="V25" s="46" t="s">
        <v>165</v>
      </c>
    </row>
    <row r="26" spans="1:22" s="9" customFormat="1" ht="18" customHeight="1" x14ac:dyDescent="0.15">
      <c r="A26" s="37" t="s">
        <v>129</v>
      </c>
      <c r="B26" s="34" t="s">
        <v>99</v>
      </c>
      <c r="C26" s="38" t="s">
        <v>104</v>
      </c>
      <c r="D26" s="39">
        <f t="shared" si="0"/>
        <v>11.4</v>
      </c>
      <c r="E26" s="40"/>
      <c r="F26" s="40"/>
      <c r="G26" s="39">
        <f t="shared" si="1"/>
        <v>11.4</v>
      </c>
      <c r="H26" s="40"/>
      <c r="I26" s="35"/>
      <c r="J26" s="40"/>
      <c r="K26" s="35"/>
      <c r="L26" s="40"/>
      <c r="M26" s="35"/>
      <c r="N26" s="35"/>
      <c r="O26" s="35"/>
      <c r="P26" s="40"/>
      <c r="Q26" s="35"/>
      <c r="R26" s="40">
        <v>11.4</v>
      </c>
      <c r="S26" s="35">
        <v>25</v>
      </c>
      <c r="T26" s="36"/>
      <c r="U26" s="36"/>
      <c r="V26" s="46" t="s">
        <v>165</v>
      </c>
    </row>
    <row r="27" spans="1:22" s="9" customFormat="1" ht="18" customHeight="1" x14ac:dyDescent="0.15">
      <c r="A27" s="37" t="s">
        <v>130</v>
      </c>
      <c r="B27" s="34" t="s">
        <v>100</v>
      </c>
      <c r="C27" s="38" t="s">
        <v>104</v>
      </c>
      <c r="D27" s="39">
        <f t="shared" si="0"/>
        <v>7.4</v>
      </c>
      <c r="E27" s="40"/>
      <c r="F27" s="40"/>
      <c r="G27" s="39">
        <f t="shared" si="1"/>
        <v>7.4</v>
      </c>
      <c r="H27" s="40"/>
      <c r="I27" s="35"/>
      <c r="J27" s="40"/>
      <c r="K27" s="35"/>
      <c r="L27" s="40"/>
      <c r="M27" s="35"/>
      <c r="N27" s="35"/>
      <c r="O27" s="35"/>
      <c r="P27" s="40"/>
      <c r="Q27" s="35"/>
      <c r="R27" s="40">
        <v>7.4</v>
      </c>
      <c r="S27" s="35">
        <v>16</v>
      </c>
      <c r="T27" s="36"/>
      <c r="U27" s="36"/>
      <c r="V27" s="46" t="s">
        <v>165</v>
      </c>
    </row>
    <row r="28" spans="1:22" s="9" customFormat="1" ht="18" customHeight="1" x14ac:dyDescent="0.15">
      <c r="A28" s="37" t="s">
        <v>131</v>
      </c>
      <c r="B28" s="34" t="s">
        <v>101</v>
      </c>
      <c r="C28" s="38" t="s">
        <v>104</v>
      </c>
      <c r="D28" s="39">
        <f t="shared" si="0"/>
        <v>15.399999999999999</v>
      </c>
      <c r="E28" s="40"/>
      <c r="F28" s="40"/>
      <c r="G28" s="39">
        <f t="shared" si="1"/>
        <v>15.399999999999999</v>
      </c>
      <c r="H28" s="40"/>
      <c r="I28" s="35"/>
      <c r="J28" s="40">
        <v>1.7</v>
      </c>
      <c r="K28" s="35">
        <v>2000</v>
      </c>
      <c r="L28" s="40"/>
      <c r="M28" s="35"/>
      <c r="N28" s="35"/>
      <c r="O28" s="35"/>
      <c r="P28" s="40"/>
      <c r="Q28" s="35"/>
      <c r="R28" s="40">
        <v>13.7</v>
      </c>
      <c r="S28" s="35">
        <v>32</v>
      </c>
      <c r="T28" s="36"/>
      <c r="U28" s="36"/>
      <c r="V28" s="46" t="s">
        <v>165</v>
      </c>
    </row>
    <row r="29" spans="1:22" s="9" customFormat="1" ht="18" customHeight="1" x14ac:dyDescent="0.15">
      <c r="A29" s="37" t="s">
        <v>132</v>
      </c>
      <c r="B29" s="34" t="s">
        <v>102</v>
      </c>
      <c r="C29" s="38" t="s">
        <v>104</v>
      </c>
      <c r="D29" s="39">
        <f t="shared" si="0"/>
        <v>11.5</v>
      </c>
      <c r="E29" s="40"/>
      <c r="F29" s="40"/>
      <c r="G29" s="39">
        <f t="shared" si="1"/>
        <v>11.5</v>
      </c>
      <c r="H29" s="40"/>
      <c r="I29" s="35"/>
      <c r="J29" s="40"/>
      <c r="K29" s="35"/>
      <c r="L29" s="40"/>
      <c r="M29" s="35"/>
      <c r="N29" s="35"/>
      <c r="O29" s="35"/>
      <c r="P29" s="40"/>
      <c r="Q29" s="35"/>
      <c r="R29" s="40">
        <v>11.5</v>
      </c>
      <c r="S29" s="35">
        <v>28</v>
      </c>
      <c r="T29" s="36"/>
      <c r="U29" s="36"/>
      <c r="V29" s="46" t="s">
        <v>165</v>
      </c>
    </row>
    <row r="30" spans="1:22" s="9" customFormat="1" ht="18" customHeight="1" x14ac:dyDescent="0.15">
      <c r="A30" s="106" t="s">
        <v>169</v>
      </c>
      <c r="B30" s="107"/>
      <c r="C30" s="47"/>
      <c r="D30" s="48">
        <f>SUM(D19:D29)</f>
        <v>109</v>
      </c>
      <c r="E30" s="48">
        <f t="shared" ref="E30:U30" si="3">SUM(E19:E29)</f>
        <v>0</v>
      </c>
      <c r="F30" s="48">
        <f t="shared" si="3"/>
        <v>0</v>
      </c>
      <c r="G30" s="48">
        <f t="shared" si="3"/>
        <v>109</v>
      </c>
      <c r="H30" s="48">
        <f t="shared" si="3"/>
        <v>0</v>
      </c>
      <c r="I30" s="48">
        <f t="shared" si="3"/>
        <v>0</v>
      </c>
      <c r="J30" s="48">
        <f t="shared" si="3"/>
        <v>4.1000000000000005</v>
      </c>
      <c r="K30" s="48">
        <f t="shared" si="3"/>
        <v>5000</v>
      </c>
      <c r="L30" s="48">
        <f t="shared" si="3"/>
        <v>0</v>
      </c>
      <c r="M30" s="48">
        <f t="shared" si="3"/>
        <v>0</v>
      </c>
      <c r="N30" s="48">
        <f t="shared" si="3"/>
        <v>0</v>
      </c>
      <c r="O30" s="48">
        <f t="shared" si="3"/>
        <v>0</v>
      </c>
      <c r="P30" s="48">
        <f t="shared" si="3"/>
        <v>0</v>
      </c>
      <c r="Q30" s="48">
        <f t="shared" si="3"/>
        <v>0</v>
      </c>
      <c r="R30" s="48">
        <f t="shared" si="3"/>
        <v>104.90000000000002</v>
      </c>
      <c r="S30" s="48">
        <f t="shared" si="3"/>
        <v>264</v>
      </c>
      <c r="T30" s="48">
        <f t="shared" si="3"/>
        <v>0</v>
      </c>
      <c r="U30" s="48">
        <f t="shared" si="3"/>
        <v>0</v>
      </c>
      <c r="V30" s="49"/>
    </row>
    <row r="31" spans="1:22" s="9" customFormat="1" ht="18" customHeight="1" x14ac:dyDescent="0.15">
      <c r="A31" s="37" t="s">
        <v>133</v>
      </c>
      <c r="B31" s="34" t="s">
        <v>99</v>
      </c>
      <c r="C31" s="38" t="s">
        <v>105</v>
      </c>
      <c r="D31" s="39">
        <f t="shared" si="0"/>
        <v>13.3</v>
      </c>
      <c r="E31" s="40"/>
      <c r="F31" s="40">
        <v>12.6</v>
      </c>
      <c r="G31" s="39">
        <f t="shared" si="1"/>
        <v>0.70000000000000107</v>
      </c>
      <c r="H31" s="40"/>
      <c r="I31" s="35"/>
      <c r="J31" s="40"/>
      <c r="K31" s="35"/>
      <c r="L31" s="40"/>
      <c r="M31" s="35"/>
      <c r="N31" s="35"/>
      <c r="O31" s="35"/>
      <c r="P31" s="40"/>
      <c r="Q31" s="35"/>
      <c r="R31" s="40">
        <v>13.3</v>
      </c>
      <c r="S31" s="35">
        <v>39</v>
      </c>
      <c r="T31" s="36"/>
      <c r="U31" s="36"/>
      <c r="V31" s="46" t="s">
        <v>165</v>
      </c>
    </row>
    <row r="32" spans="1:22" s="9" customFormat="1" ht="18" customHeight="1" x14ac:dyDescent="0.15">
      <c r="A32" s="37" t="s">
        <v>134</v>
      </c>
      <c r="B32" s="34" t="s">
        <v>100</v>
      </c>
      <c r="C32" s="38" t="s">
        <v>105</v>
      </c>
      <c r="D32" s="39">
        <f t="shared" si="0"/>
        <v>13.9</v>
      </c>
      <c r="E32" s="40"/>
      <c r="F32" s="40">
        <v>12.6</v>
      </c>
      <c r="G32" s="39">
        <f t="shared" si="1"/>
        <v>1.3000000000000007</v>
      </c>
      <c r="H32" s="40"/>
      <c r="I32" s="35"/>
      <c r="J32" s="40"/>
      <c r="K32" s="35"/>
      <c r="L32" s="40"/>
      <c r="M32" s="35"/>
      <c r="N32" s="35"/>
      <c r="O32" s="35"/>
      <c r="P32" s="40"/>
      <c r="Q32" s="35"/>
      <c r="R32" s="40">
        <v>13.9</v>
      </c>
      <c r="S32" s="35">
        <v>41</v>
      </c>
      <c r="T32" s="36"/>
      <c r="U32" s="36"/>
      <c r="V32" s="46" t="s">
        <v>165</v>
      </c>
    </row>
    <row r="33" spans="1:34" s="9" customFormat="1" ht="18" customHeight="1" x14ac:dyDescent="0.15">
      <c r="A33" s="106" t="s">
        <v>170</v>
      </c>
      <c r="B33" s="107"/>
      <c r="C33" s="47"/>
      <c r="D33" s="48">
        <f>SUM(D31:D32)</f>
        <v>27.200000000000003</v>
      </c>
      <c r="E33" s="48">
        <f t="shared" ref="E33:U33" si="4">SUM(E31:E32)</f>
        <v>0</v>
      </c>
      <c r="F33" s="48">
        <f t="shared" si="4"/>
        <v>25.2</v>
      </c>
      <c r="G33" s="48">
        <f t="shared" si="4"/>
        <v>2.0000000000000018</v>
      </c>
      <c r="H33" s="48">
        <f t="shared" si="4"/>
        <v>0</v>
      </c>
      <c r="I33" s="48">
        <f t="shared" si="4"/>
        <v>0</v>
      </c>
      <c r="J33" s="48">
        <f t="shared" si="4"/>
        <v>0</v>
      </c>
      <c r="K33" s="48">
        <f t="shared" si="4"/>
        <v>0</v>
      </c>
      <c r="L33" s="48">
        <f t="shared" si="4"/>
        <v>0</v>
      </c>
      <c r="M33" s="48">
        <f t="shared" si="4"/>
        <v>0</v>
      </c>
      <c r="N33" s="48">
        <f t="shared" si="4"/>
        <v>0</v>
      </c>
      <c r="O33" s="48">
        <f t="shared" si="4"/>
        <v>0</v>
      </c>
      <c r="P33" s="48">
        <f t="shared" si="4"/>
        <v>0</v>
      </c>
      <c r="Q33" s="48">
        <f t="shared" si="4"/>
        <v>0</v>
      </c>
      <c r="R33" s="48">
        <f t="shared" si="4"/>
        <v>27.200000000000003</v>
      </c>
      <c r="S33" s="48">
        <f t="shared" si="4"/>
        <v>80</v>
      </c>
      <c r="T33" s="48">
        <f t="shared" si="4"/>
        <v>0</v>
      </c>
      <c r="U33" s="48">
        <f t="shared" si="4"/>
        <v>0</v>
      </c>
      <c r="V33" s="49"/>
    </row>
    <row r="34" spans="1:34" s="9" customFormat="1" ht="18" customHeight="1" x14ac:dyDescent="0.15">
      <c r="A34" s="37" t="s">
        <v>135</v>
      </c>
      <c r="B34" s="34" t="s">
        <v>94</v>
      </c>
      <c r="C34" s="38" t="s">
        <v>106</v>
      </c>
      <c r="D34" s="39">
        <f t="shared" si="0"/>
        <v>2.7</v>
      </c>
      <c r="E34" s="40"/>
      <c r="F34" s="40"/>
      <c r="G34" s="39">
        <f t="shared" si="1"/>
        <v>2.7</v>
      </c>
      <c r="H34" s="40"/>
      <c r="I34" s="35"/>
      <c r="J34" s="40"/>
      <c r="K34" s="35"/>
      <c r="L34" s="40"/>
      <c r="M34" s="35"/>
      <c r="N34" s="35"/>
      <c r="O34" s="35"/>
      <c r="P34" s="40"/>
      <c r="Q34" s="35"/>
      <c r="R34" s="40">
        <v>2.7</v>
      </c>
      <c r="S34" s="35">
        <v>8</v>
      </c>
      <c r="T34" s="36"/>
      <c r="U34" s="36"/>
      <c r="V34" s="46" t="s">
        <v>165</v>
      </c>
    </row>
    <row r="35" spans="1:34" s="9" customFormat="1" ht="18" customHeight="1" x14ac:dyDescent="0.15">
      <c r="A35" s="37" t="s">
        <v>136</v>
      </c>
      <c r="B35" s="34" t="s">
        <v>96</v>
      </c>
      <c r="C35" s="38" t="s">
        <v>107</v>
      </c>
      <c r="D35" s="39">
        <f t="shared" si="0"/>
        <v>3.4</v>
      </c>
      <c r="E35" s="40"/>
      <c r="F35" s="40"/>
      <c r="G35" s="39">
        <f t="shared" si="1"/>
        <v>3.4</v>
      </c>
      <c r="H35" s="40"/>
      <c r="I35" s="35"/>
      <c r="J35" s="40"/>
      <c r="K35" s="35"/>
      <c r="L35" s="40"/>
      <c r="M35" s="35"/>
      <c r="N35" s="35"/>
      <c r="O35" s="35"/>
      <c r="P35" s="40"/>
      <c r="Q35" s="35"/>
      <c r="R35" s="40">
        <v>3.4</v>
      </c>
      <c r="S35" s="35">
        <v>10</v>
      </c>
      <c r="T35" s="36"/>
      <c r="U35" s="36"/>
      <c r="V35" s="46" t="s">
        <v>165</v>
      </c>
    </row>
    <row r="36" spans="1:34" s="9" customFormat="1" ht="18" customHeight="1" x14ac:dyDescent="0.15">
      <c r="A36" s="37" t="s">
        <v>137</v>
      </c>
      <c r="B36" s="34" t="s">
        <v>95</v>
      </c>
      <c r="C36" s="38" t="s">
        <v>107</v>
      </c>
      <c r="D36" s="39">
        <f t="shared" si="0"/>
        <v>2</v>
      </c>
      <c r="E36" s="40"/>
      <c r="F36" s="40"/>
      <c r="G36" s="39">
        <f t="shared" si="1"/>
        <v>2</v>
      </c>
      <c r="H36" s="40"/>
      <c r="I36" s="35"/>
      <c r="J36" s="40"/>
      <c r="K36" s="35"/>
      <c r="L36" s="40"/>
      <c r="M36" s="35"/>
      <c r="N36" s="35"/>
      <c r="O36" s="35"/>
      <c r="P36" s="40"/>
      <c r="Q36" s="35"/>
      <c r="R36" s="40">
        <v>2</v>
      </c>
      <c r="S36" s="35">
        <v>6</v>
      </c>
      <c r="T36" s="36"/>
      <c r="U36" s="36"/>
      <c r="V36" s="46" t="s">
        <v>165</v>
      </c>
    </row>
    <row r="37" spans="1:34" s="9" customFormat="1" ht="18" customHeight="1" x14ac:dyDescent="0.15">
      <c r="A37" s="37" t="s">
        <v>138</v>
      </c>
      <c r="B37" s="34" t="s">
        <v>100</v>
      </c>
      <c r="C37" s="38" t="s">
        <v>107</v>
      </c>
      <c r="D37" s="39">
        <f t="shared" si="0"/>
        <v>8.1999999999999993</v>
      </c>
      <c r="E37" s="40"/>
      <c r="F37" s="40"/>
      <c r="G37" s="39">
        <f t="shared" si="1"/>
        <v>8.1999999999999993</v>
      </c>
      <c r="H37" s="40"/>
      <c r="I37" s="35"/>
      <c r="J37" s="40"/>
      <c r="K37" s="35"/>
      <c r="L37" s="40"/>
      <c r="M37" s="35"/>
      <c r="N37" s="35"/>
      <c r="O37" s="35"/>
      <c r="P37" s="40"/>
      <c r="Q37" s="35"/>
      <c r="R37" s="40">
        <v>8.1999999999999993</v>
      </c>
      <c r="S37" s="35">
        <v>24</v>
      </c>
      <c r="T37" s="36"/>
      <c r="U37" s="36"/>
      <c r="V37" s="46" t="s">
        <v>165</v>
      </c>
    </row>
    <row r="38" spans="1:34" s="9" customFormat="1" ht="18" customHeight="1" x14ac:dyDescent="0.15">
      <c r="A38" s="37" t="s">
        <v>139</v>
      </c>
      <c r="B38" s="34" t="s">
        <v>101</v>
      </c>
      <c r="C38" s="38" t="s">
        <v>107</v>
      </c>
      <c r="D38" s="39">
        <f t="shared" si="0"/>
        <v>2</v>
      </c>
      <c r="E38" s="40"/>
      <c r="F38" s="40"/>
      <c r="G38" s="39">
        <f t="shared" si="1"/>
        <v>2</v>
      </c>
      <c r="H38" s="40"/>
      <c r="I38" s="35"/>
      <c r="J38" s="40"/>
      <c r="K38" s="35"/>
      <c r="L38" s="40"/>
      <c r="M38" s="35"/>
      <c r="N38" s="35"/>
      <c r="O38" s="35"/>
      <c r="P38" s="40"/>
      <c r="Q38" s="35"/>
      <c r="R38" s="40">
        <v>2</v>
      </c>
      <c r="S38" s="35">
        <v>6</v>
      </c>
      <c r="T38" s="36"/>
      <c r="U38" s="36"/>
      <c r="V38" s="46" t="s">
        <v>165</v>
      </c>
    </row>
    <row r="39" spans="1:34" s="9" customFormat="1" ht="18" customHeight="1" x14ac:dyDescent="0.15">
      <c r="A39" s="106" t="s">
        <v>171</v>
      </c>
      <c r="B39" s="107"/>
      <c r="C39" s="47"/>
      <c r="D39" s="48">
        <f>SUM(D34:D38)</f>
        <v>18.299999999999997</v>
      </c>
      <c r="E39" s="48">
        <f t="shared" ref="E39:U39" si="5">SUM(E34:E38)</f>
        <v>0</v>
      </c>
      <c r="F39" s="48">
        <f t="shared" si="5"/>
        <v>0</v>
      </c>
      <c r="G39" s="48">
        <f t="shared" si="5"/>
        <v>18.299999999999997</v>
      </c>
      <c r="H39" s="48">
        <f t="shared" si="5"/>
        <v>0</v>
      </c>
      <c r="I39" s="48">
        <f t="shared" si="5"/>
        <v>0</v>
      </c>
      <c r="J39" s="48">
        <f t="shared" si="5"/>
        <v>0</v>
      </c>
      <c r="K39" s="48">
        <f t="shared" si="5"/>
        <v>0</v>
      </c>
      <c r="L39" s="48">
        <f t="shared" si="5"/>
        <v>0</v>
      </c>
      <c r="M39" s="48">
        <f t="shared" si="5"/>
        <v>0</v>
      </c>
      <c r="N39" s="48">
        <f t="shared" si="5"/>
        <v>0</v>
      </c>
      <c r="O39" s="48">
        <f t="shared" si="5"/>
        <v>0</v>
      </c>
      <c r="P39" s="48">
        <f t="shared" si="5"/>
        <v>0</v>
      </c>
      <c r="Q39" s="48">
        <f t="shared" si="5"/>
        <v>0</v>
      </c>
      <c r="R39" s="48">
        <f t="shared" si="5"/>
        <v>18.299999999999997</v>
      </c>
      <c r="S39" s="48">
        <f t="shared" si="5"/>
        <v>54</v>
      </c>
      <c r="T39" s="48">
        <f t="shared" si="5"/>
        <v>0</v>
      </c>
      <c r="U39" s="48">
        <f t="shared" si="5"/>
        <v>0</v>
      </c>
      <c r="V39" s="49"/>
    </row>
    <row r="40" spans="1:34" s="9" customFormat="1" ht="18" customHeight="1" x14ac:dyDescent="0.15">
      <c r="A40" s="37" t="s">
        <v>140</v>
      </c>
      <c r="B40" s="34" t="s">
        <v>98</v>
      </c>
      <c r="C40" s="38" t="s">
        <v>108</v>
      </c>
      <c r="D40" s="39">
        <v>11.5</v>
      </c>
      <c r="E40" s="40"/>
      <c r="F40" s="40">
        <v>11.5</v>
      </c>
      <c r="G40" s="39">
        <f t="shared" si="1"/>
        <v>0</v>
      </c>
      <c r="H40" s="40"/>
      <c r="I40" s="35"/>
      <c r="J40" s="40"/>
      <c r="K40" s="35"/>
      <c r="L40" s="40"/>
      <c r="M40" s="35"/>
      <c r="N40" s="35"/>
      <c r="O40" s="35"/>
      <c r="P40" s="40"/>
      <c r="Q40" s="35"/>
      <c r="R40" s="40">
        <v>11.5</v>
      </c>
      <c r="S40" s="35">
        <v>27</v>
      </c>
      <c r="T40" s="36"/>
      <c r="U40" s="36"/>
      <c r="V40" s="46" t="s">
        <v>194</v>
      </c>
    </row>
    <row r="41" spans="1:34" s="9" customFormat="1" ht="18" customHeight="1" x14ac:dyDescent="0.15">
      <c r="A41" s="37" t="s">
        <v>141</v>
      </c>
      <c r="B41" s="34" t="s">
        <v>97</v>
      </c>
      <c r="C41" s="38" t="s">
        <v>109</v>
      </c>
      <c r="D41" s="39">
        <v>14.9</v>
      </c>
      <c r="E41" s="40"/>
      <c r="F41" s="40">
        <v>14.9</v>
      </c>
      <c r="G41" s="39">
        <f t="shared" si="1"/>
        <v>0</v>
      </c>
      <c r="H41" s="40"/>
      <c r="I41" s="35"/>
      <c r="J41" s="40"/>
      <c r="K41" s="35"/>
      <c r="L41" s="40"/>
      <c r="M41" s="35"/>
      <c r="N41" s="35"/>
      <c r="O41" s="35"/>
      <c r="P41" s="40"/>
      <c r="Q41" s="35"/>
      <c r="R41" s="40">
        <v>14.9</v>
      </c>
      <c r="S41" s="35">
        <v>35</v>
      </c>
      <c r="T41" s="36"/>
      <c r="U41" s="36"/>
      <c r="V41" s="46" t="s">
        <v>194</v>
      </c>
    </row>
    <row r="42" spans="1:34" s="9" customFormat="1" ht="18" customHeight="1" x14ac:dyDescent="0.15">
      <c r="A42" s="37" t="s">
        <v>142</v>
      </c>
      <c r="B42" s="34" t="s">
        <v>95</v>
      </c>
      <c r="C42" s="38" t="s">
        <v>108</v>
      </c>
      <c r="D42" s="39">
        <v>3.4</v>
      </c>
      <c r="E42" s="40"/>
      <c r="F42" s="40">
        <v>3.4</v>
      </c>
      <c r="G42" s="39">
        <f t="shared" si="1"/>
        <v>0</v>
      </c>
      <c r="H42" s="40"/>
      <c r="I42" s="35"/>
      <c r="J42" s="40"/>
      <c r="K42" s="35"/>
      <c r="L42" s="40"/>
      <c r="M42" s="35"/>
      <c r="N42" s="35"/>
      <c r="O42" s="35"/>
      <c r="P42" s="40"/>
      <c r="Q42" s="35"/>
      <c r="R42" s="40">
        <v>3.4</v>
      </c>
      <c r="S42" s="35">
        <v>8</v>
      </c>
      <c r="T42" s="36"/>
      <c r="U42" s="36"/>
      <c r="V42" s="46" t="s">
        <v>194</v>
      </c>
    </row>
    <row r="43" spans="1:34" s="9" customFormat="1" ht="18" customHeight="1" x14ac:dyDescent="0.15">
      <c r="A43" s="108" t="s">
        <v>172</v>
      </c>
      <c r="B43" s="108"/>
      <c r="C43" s="50"/>
      <c r="D43" s="51">
        <f>SUM(D40:D42)</f>
        <v>29.799999999999997</v>
      </c>
      <c r="E43" s="51">
        <f t="shared" ref="E43:U43" si="6">SUM(E40:E42)</f>
        <v>0</v>
      </c>
      <c r="F43" s="51">
        <f t="shared" si="6"/>
        <v>29.799999999999997</v>
      </c>
      <c r="G43" s="51">
        <f t="shared" si="6"/>
        <v>0</v>
      </c>
      <c r="H43" s="51">
        <f t="shared" si="6"/>
        <v>0</v>
      </c>
      <c r="I43" s="51">
        <f t="shared" si="6"/>
        <v>0</v>
      </c>
      <c r="J43" s="51">
        <f t="shared" si="6"/>
        <v>0</v>
      </c>
      <c r="K43" s="51">
        <f t="shared" si="6"/>
        <v>0</v>
      </c>
      <c r="L43" s="51">
        <f t="shared" si="6"/>
        <v>0</v>
      </c>
      <c r="M43" s="51">
        <f t="shared" si="6"/>
        <v>0</v>
      </c>
      <c r="N43" s="51">
        <f t="shared" si="6"/>
        <v>0</v>
      </c>
      <c r="O43" s="51">
        <f t="shared" si="6"/>
        <v>0</v>
      </c>
      <c r="P43" s="51">
        <f t="shared" si="6"/>
        <v>0</v>
      </c>
      <c r="Q43" s="51">
        <f t="shared" si="6"/>
        <v>0</v>
      </c>
      <c r="R43" s="51">
        <f t="shared" si="6"/>
        <v>29.799999999999997</v>
      </c>
      <c r="S43" s="51">
        <f t="shared" si="6"/>
        <v>70</v>
      </c>
      <c r="T43" s="51">
        <f t="shared" si="6"/>
        <v>0</v>
      </c>
      <c r="U43" s="51">
        <f t="shared" si="6"/>
        <v>0</v>
      </c>
      <c r="V43" s="49"/>
    </row>
    <row r="44" spans="1:34" s="9" customFormat="1" ht="18" customHeight="1" x14ac:dyDescent="0.15">
      <c r="A44" s="105" t="s">
        <v>144</v>
      </c>
      <c r="B44" s="105"/>
      <c r="C44" s="52"/>
      <c r="D44" s="52">
        <v>405.99999999999994</v>
      </c>
      <c r="E44" s="52">
        <v>67.400000000000006</v>
      </c>
      <c r="F44" s="52">
        <v>55</v>
      </c>
      <c r="G44" s="52">
        <v>283.60000000000002</v>
      </c>
      <c r="H44" s="52">
        <v>0</v>
      </c>
      <c r="I44" s="52">
        <v>0</v>
      </c>
      <c r="J44" s="52">
        <v>16.400000000000002</v>
      </c>
      <c r="K44" s="52">
        <v>14618</v>
      </c>
      <c r="L44" s="52">
        <v>0</v>
      </c>
      <c r="M44" s="52">
        <v>0</v>
      </c>
      <c r="N44" s="52">
        <v>0</v>
      </c>
      <c r="O44" s="52">
        <v>0</v>
      </c>
      <c r="P44" s="52">
        <v>13.4</v>
      </c>
      <c r="Q44" s="52">
        <v>924</v>
      </c>
      <c r="R44" s="52">
        <v>373.7999999999999</v>
      </c>
      <c r="S44" s="52" t="s">
        <v>143</v>
      </c>
      <c r="T44" s="52">
        <v>2.4</v>
      </c>
      <c r="U44" s="52">
        <v>709</v>
      </c>
      <c r="V44" s="52"/>
    </row>
    <row r="45" spans="1:34" ht="43.15" customHeight="1" x14ac:dyDescent="0.1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7"/>
    </row>
    <row r="46" spans="1:34" ht="41.45" customHeight="1" x14ac:dyDescent="0.1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5"/>
      <c r="U46" s="95"/>
      <c r="V46" s="95"/>
    </row>
  </sheetData>
  <mergeCells count="41">
    <mergeCell ref="A44:B44"/>
    <mergeCell ref="H5:H6"/>
    <mergeCell ref="H4:I4"/>
    <mergeCell ref="J5:J6"/>
    <mergeCell ref="K5:K6"/>
    <mergeCell ref="A18:B18"/>
    <mergeCell ref="A30:B30"/>
    <mergeCell ref="A33:B33"/>
    <mergeCell ref="A39:B39"/>
    <mergeCell ref="A43:B43"/>
    <mergeCell ref="A46:V46"/>
    <mergeCell ref="A45:AH45"/>
    <mergeCell ref="V3:V6"/>
    <mergeCell ref="T5:T6"/>
    <mergeCell ref="M5:M6"/>
    <mergeCell ref="F5:F6"/>
    <mergeCell ref="T4:U4"/>
    <mergeCell ref="D5:D6"/>
    <mergeCell ref="N4:O4"/>
    <mergeCell ref="N5:N6"/>
    <mergeCell ref="O5:O6"/>
    <mergeCell ref="J4:K4"/>
    <mergeCell ref="P5:P6"/>
    <mergeCell ref="Q5:Q6"/>
    <mergeCell ref="E5:E6"/>
    <mergeCell ref="L4:M4"/>
    <mergeCell ref="A1:V1"/>
    <mergeCell ref="S5:S6"/>
    <mergeCell ref="L5:L6"/>
    <mergeCell ref="U5:U6"/>
    <mergeCell ref="I5:I6"/>
    <mergeCell ref="A3:A6"/>
    <mergeCell ref="B3:B6"/>
    <mergeCell ref="C3:G3"/>
    <mergeCell ref="H3:U3"/>
    <mergeCell ref="C4:C6"/>
    <mergeCell ref="D4:G4"/>
    <mergeCell ref="G5:G6"/>
    <mergeCell ref="P4:Q4"/>
    <mergeCell ref="R4:S4"/>
    <mergeCell ref="R5:R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校园校舍建设项目明细表</vt:lpstr>
      <vt:lpstr>仪器设备购置项目明细表</vt:lpstr>
      <vt:lpstr>校园校舍建设项目明细表!Print_Area</vt:lpstr>
      <vt:lpstr>仪器设备购置项目明细表!Print_Area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shijing</dc:creator>
  <cp:lastModifiedBy>Administrator</cp:lastModifiedBy>
  <cp:lastPrinted>2019-05-15T03:06:10Z</cp:lastPrinted>
  <dcterms:created xsi:type="dcterms:W3CDTF">2016-12-20T07:12:28Z</dcterms:created>
  <dcterms:modified xsi:type="dcterms:W3CDTF">2019-05-17T06:38:25Z</dcterms:modified>
</cp:coreProperties>
</file>